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d.docs.live.net/3790e89a76cc1934/Documentos/ARCHIVOS 291120/Back up 080321/Back up 18112020/FIDA/Contrato FIDA 2021/Propuesta de Contenido/Desarrollo de Negocios/Complemento Herramientas/"/>
    </mc:Choice>
  </mc:AlternateContent>
  <xr:revisionPtr revIDLastSave="51" documentId="8_{56E2C1C5-04A5-40F7-9C85-2C8FCE08AD14}" xr6:coauthVersionLast="47" xr6:coauthVersionMax="47" xr10:uidLastSave="{9A7E9BCE-E964-4FB3-8C82-A1B9C90C20A0}"/>
  <bookViews>
    <workbookView xWindow="-120" yWindow="-120" windowWidth="20730" windowHeight="11160" xr2:uid="{00000000-000D-0000-FFFF-FFFF00000000}"/>
  </bookViews>
  <sheets>
    <sheet name="HERRAMIENTA SONDEO DE MERCADO" sheetId="1" r:id="rId1"/>
    <sheet name="INSTRUCCIONES" sheetId="2" r:id="rId2"/>
    <sheet name="Tabulación información general" sheetId="3" r:id="rId3"/>
    <sheet name="Ej. tabulación info general " sheetId="5" r:id="rId4"/>
    <sheet name="Tabulación información por prod" sheetId="4" r:id="rId5"/>
    <sheet name="Ej. Tabulación info por prod." sheetId="6" r:id="rId6"/>
  </sheets>
  <externalReferences>
    <externalReference r:id="rId7"/>
  </externalReferences>
  <definedNames>
    <definedName name="_xlnm.Print_Area" localSheetId="0">'HERRAMIENTA SONDEO DE MERCADO'!$C$3:$J$52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9" i="6" l="1"/>
  <c r="W39" i="6"/>
  <c r="Q39" i="6"/>
  <c r="P39" i="6"/>
  <c r="M39" i="6"/>
  <c r="L39" i="6"/>
  <c r="I39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V38" i="6"/>
  <c r="U38" i="6"/>
  <c r="T38" i="6"/>
  <c r="S38" i="6"/>
  <c r="Q38" i="6"/>
  <c r="P38" i="6"/>
  <c r="O38" i="6"/>
  <c r="O39" i="6" s="1"/>
  <c r="N38" i="6"/>
  <c r="N39" i="6" s="1"/>
  <c r="M38" i="6"/>
  <c r="L38" i="6"/>
  <c r="K38" i="6"/>
  <c r="K39" i="6" s="1"/>
  <c r="J38" i="6"/>
  <c r="J39" i="6" s="1"/>
  <c r="I38" i="6"/>
  <c r="H38" i="6"/>
  <c r="G38" i="6"/>
  <c r="F38" i="6"/>
  <c r="E38" i="6"/>
  <c r="D38" i="6"/>
  <c r="P307" i="5"/>
  <c r="N307" i="5"/>
  <c r="R306" i="5"/>
  <c r="Q306" i="5"/>
  <c r="R305" i="5"/>
  <c r="Q305" i="5"/>
  <c r="R304" i="5"/>
  <c r="Q304" i="5"/>
  <c r="R303" i="5"/>
  <c r="Q303" i="5"/>
  <c r="R302" i="5"/>
  <c r="Q302" i="5"/>
  <c r="R301" i="5"/>
  <c r="Q301" i="5"/>
  <c r="R300" i="5"/>
  <c r="Q300" i="5"/>
  <c r="R299" i="5"/>
  <c r="Q299" i="5"/>
  <c r="R298" i="5"/>
  <c r="Q298" i="5"/>
  <c r="R297" i="5"/>
  <c r="Q297" i="5"/>
  <c r="R296" i="5"/>
  <c r="Q296" i="5"/>
  <c r="R295" i="5"/>
  <c r="Q295" i="5"/>
  <c r="R294" i="5"/>
  <c r="Q294" i="5"/>
  <c r="R293" i="5"/>
  <c r="Q293" i="5"/>
  <c r="R292" i="5"/>
  <c r="Q292" i="5"/>
  <c r="R291" i="5"/>
  <c r="Q291" i="5"/>
  <c r="L223" i="5"/>
  <c r="L222" i="5"/>
  <c r="L221" i="5"/>
  <c r="L220" i="5"/>
  <c r="L219" i="5"/>
  <c r="L224" i="5" s="1"/>
  <c r="L205" i="5"/>
  <c r="AG180" i="5"/>
  <c r="AF180" i="5"/>
  <c r="AE180" i="5"/>
  <c r="AD180" i="5"/>
  <c r="AC180" i="5"/>
  <c r="AB180" i="5"/>
  <c r="AA180" i="5"/>
  <c r="Z180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G180" i="5"/>
  <c r="F180" i="5"/>
  <c r="E180" i="5"/>
  <c r="D180" i="5"/>
  <c r="C180" i="5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1" i="5"/>
  <c r="A12" i="5" s="1"/>
  <c r="A13" i="5" s="1"/>
  <c r="A14" i="5" s="1"/>
  <c r="A7" i="5"/>
  <c r="A8" i="5" s="1"/>
  <c r="A9" i="5" s="1"/>
  <c r="A10" i="5" s="1"/>
  <c r="A6" i="5"/>
  <c r="X39" i="4"/>
  <c r="W39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V38" i="4"/>
  <c r="U38" i="4"/>
  <c r="T38" i="4"/>
  <c r="S38" i="4"/>
  <c r="Q38" i="4"/>
  <c r="Q39" i="4" s="1"/>
  <c r="P38" i="4"/>
  <c r="P39" i="4" s="1"/>
  <c r="O38" i="4"/>
  <c r="O39" i="4" s="1"/>
  <c r="N38" i="4"/>
  <c r="N39" i="4" s="1"/>
  <c r="M38" i="4"/>
  <c r="M39" i="4" s="1"/>
  <c r="L38" i="4"/>
  <c r="L39" i="4" s="1"/>
  <c r="K38" i="4"/>
  <c r="K39" i="4" s="1"/>
  <c r="J38" i="4"/>
  <c r="J39" i="4" s="1"/>
  <c r="I38" i="4"/>
  <c r="I39" i="4" s="1"/>
  <c r="H38" i="4"/>
  <c r="G38" i="4"/>
  <c r="F38" i="4"/>
  <c r="E38" i="4"/>
  <c r="D38" i="4"/>
  <c r="AG180" i="3"/>
  <c r="AF180" i="3"/>
  <c r="AE180" i="3"/>
  <c r="AD180" i="3"/>
  <c r="AC180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G180" i="3"/>
  <c r="F180" i="3"/>
  <c r="E180" i="3"/>
  <c r="D180" i="3"/>
  <c r="C180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</calcChain>
</file>

<file path=xl/sharedStrings.xml><?xml version="1.0" encoding="utf-8"?>
<sst xmlns="http://schemas.openxmlformats.org/spreadsheetml/2006/main" count="768" uniqueCount="241">
  <si>
    <t>DATOS DEL ENTREVISTADO</t>
  </si>
  <si>
    <t>MAYORISTA</t>
  </si>
  <si>
    <t>MINORISTA</t>
  </si>
  <si>
    <t>INTERMEDIARIO</t>
  </si>
  <si>
    <t>TIENDA</t>
  </si>
  <si>
    <t>HOTEL</t>
  </si>
  <si>
    <t>RESTAURANTE</t>
  </si>
  <si>
    <t>HOSPITAL</t>
  </si>
  <si>
    <t>CONSUMIDOR FINAL</t>
  </si>
  <si>
    <t>AGROINDUSTRIA</t>
  </si>
  <si>
    <t>EXPORTADOR</t>
  </si>
  <si>
    <t>PRODUCTO QUE COMPRA</t>
  </si>
  <si>
    <t>MIEL</t>
  </si>
  <si>
    <t>BOLSAS/MORRALES</t>
  </si>
  <si>
    <t>GUIPILES</t>
  </si>
  <si>
    <t>CERDOS</t>
  </si>
  <si>
    <t>AVES</t>
  </si>
  <si>
    <t>DULCES TIPICOS</t>
  </si>
  <si>
    <t>SHAMPOO</t>
  </si>
  <si>
    <t>JABÓN TIPO POTENSOL</t>
  </si>
  <si>
    <t>YUCA</t>
  </si>
  <si>
    <t>PLÁTANO</t>
  </si>
  <si>
    <t>CAMOTE</t>
  </si>
  <si>
    <t>SONDEO DE MERCADO DE PRODUCTOS</t>
  </si>
  <si>
    <t>REQUERIMIENTOS DE COMPRA</t>
  </si>
  <si>
    <t>TIPO DE COMPRADOR</t>
  </si>
  <si>
    <t>DESCRIPCIÓN DEL PRODUCTO</t>
  </si>
  <si>
    <t>ÉPOCA DE MAYOR COMPRA</t>
  </si>
  <si>
    <t>REGISTRO SANITARIO</t>
  </si>
  <si>
    <t>CÓDIGO DE BARRAS</t>
  </si>
  <si>
    <t>FACTURA CONTABLE</t>
  </si>
  <si>
    <t>FORMA DE PAGO</t>
  </si>
  <si>
    <t>CONTADO</t>
  </si>
  <si>
    <t>CRÉDITO</t>
  </si>
  <si>
    <t>VOLÚMEN DE COMPRA REQUERIDO</t>
  </si>
  <si>
    <t>DIARIA</t>
  </si>
  <si>
    <t>MENSUAL</t>
  </si>
  <si>
    <t>SEMANAL</t>
  </si>
  <si>
    <t>LUGAR DE ENTREGA</t>
  </si>
  <si>
    <t>OBSERVACIONES Y RECOMENDACIONES PARA EL PRODUCTOR</t>
  </si>
  <si>
    <t>CALIDAD</t>
  </si>
  <si>
    <t>CONSTANCIA</t>
  </si>
  <si>
    <t>QUÉ LO MOTIVARÍA A PAGAR MÁS POR EL PRODUCTO</t>
  </si>
  <si>
    <t>HUEVOS</t>
  </si>
  <si>
    <t>ARTESANIAS Y TEXTILES:</t>
  </si>
  <si>
    <t>PRODUCTOS PECUARIOS:</t>
  </si>
  <si>
    <t>HARINA DE:</t>
  </si>
  <si>
    <t>UNIDAD DE MEDIDA EN QUE COMPRA EL PRODUCTO</t>
  </si>
  <si>
    <t xml:space="preserve">EMPAQUE Y/O FORMA DE PRESENTACIÓN </t>
  </si>
  <si>
    <t>FRECUENCIA DE COMPRA REQUERIDA</t>
  </si>
  <si>
    <t>CADA 2 SEMANAS</t>
  </si>
  <si>
    <t>REQUISITOS LEGALES  COMPRA</t>
  </si>
  <si>
    <t>PRESENTACIÓN</t>
  </si>
  <si>
    <t>LUGAR ENTREGA</t>
  </si>
  <si>
    <t>MARCA Y/O ETIQUETADO</t>
  </si>
  <si>
    <t>PASTELES</t>
  </si>
  <si>
    <t>FRIJOL</t>
  </si>
  <si>
    <t>INDUSTRIA DE COSMÉTICOS:</t>
  </si>
  <si>
    <t>UNGUENTOS</t>
  </si>
  <si>
    <t>CABRAS/PELIBUEY</t>
  </si>
  <si>
    <t>EN AVES:  POLLOS DE ENGORDE, GALLINAS PONEDORAS, CHOMPIPES, ETC.</t>
  </si>
  <si>
    <t>EN UNIDAD DE MEDIDA DEPENDERÁ DEL TIPO DE PRODUCTO: LITROS, BOTELLAS,  LIBRAS, KILOS, QUINTALES, ETC.</t>
  </si>
  <si>
    <t>IMPORTANTE:</t>
  </si>
  <si>
    <t>SERVILLETAS</t>
  </si>
  <si>
    <t>TRANSPORTISTA</t>
  </si>
  <si>
    <t>ESCUELA</t>
  </si>
  <si>
    <t>OTROS, ESPECIFICAR:</t>
  </si>
  <si>
    <t>A CUÁNTOS DÍAS:</t>
  </si>
  <si>
    <t>EN LA DESCRIPCIÓN DEL PRODUCTO, DEBERÁN INDICAR CON MAYOR PRESICIÓN A QUÉ SE REFIERE EJ:</t>
  </si>
  <si>
    <t>PRECIO QUE PAGA POR EL PRODUCTO       MÍNIMO PROMEDIO Q______________MÁXIMO PROMEDIO Q_____________</t>
  </si>
  <si>
    <t>ESCRIBIR CON LETRA LO MÁS CLARA POSIBLE, PARA QUE SEA FÁCIL LA ELABORACIÓN DE LA BASE DE DATOS E INTERPRETACIÓN DE LOS RESULTADOS.</t>
  </si>
  <si>
    <t>LLEVAR HOJAS ADICIONALES PARA ANOTAR TODOS LOS COMENTARIOS POSIBLES, RECORDAR QUE NECESITAMOS CONOCER LOS INTERESES DEL COMPRADOR,</t>
  </si>
  <si>
    <t>IDENTIFICAR CUELLOS DE BOTELLA Y OTRAS OPORTUNIDADES PARA VENDER LOS PRODUCTOS.</t>
  </si>
  <si>
    <t>EN DULCES:  CHURROS, DULCE DE LECHE, DULCE DE MANI, JALEA DE PIÑA, HOJALDRE, NUÉGADOS, ETC.</t>
  </si>
  <si>
    <t>EN DONDE HAYAN CUADROS PARA OPCIONES, SOLAMENTE MARCAR CON UNA X</t>
  </si>
  <si>
    <t xml:space="preserve">EN REQUERIMIENTOS DE CALIDAD, ESPECIFICAR MÁS DETALLADAMENTE, EL REQUERIMIENTO DEL CLIENTE:   VARIEDAD, TAMAÑOS, COLORES, ETC.  </t>
  </si>
  <si>
    <t>A:</t>
  </si>
  <si>
    <t>DE:</t>
  </si>
  <si>
    <t>EN EPOCA DE MAYOR COMPRA, ES DE QUÉ  MES,  A QUÉ MES</t>
  </si>
  <si>
    <t>REQUERIMIENTOS DE CALIDAD DEL PRODUCTO</t>
  </si>
  <si>
    <t>EN TIPO DE COMPRADOR, PARECE QUE SE REPITEN LAS OPCIONES, INDICAR LA QUE MÁS SE LE ACERQUE, SI HAY DUDAS PUEDEN MARCAR DOS OPCIONES.</t>
  </si>
  <si>
    <t>EN REQUISITOS LEGALES DE COMPRA, PUEDEN HABER VARIAS OPCIONES.</t>
  </si>
  <si>
    <t>MUNICIPIO</t>
  </si>
  <si>
    <t>SEXO</t>
  </si>
  <si>
    <t>RANGO DE EDAD</t>
  </si>
  <si>
    <t xml:space="preserve">NOMBRE </t>
  </si>
  <si>
    <t>COMIDA PREPARADA</t>
  </si>
  <si>
    <t>Teléfono</t>
  </si>
  <si>
    <t>INFORMACION GENERAL</t>
  </si>
  <si>
    <t>Etnia</t>
  </si>
  <si>
    <t>Sexo</t>
  </si>
  <si>
    <t>C/productos locales</t>
  </si>
  <si>
    <t>Miel</t>
  </si>
  <si>
    <t>Pescado</t>
  </si>
  <si>
    <t>Verduras</t>
  </si>
  <si>
    <t>Hierbas</t>
  </si>
  <si>
    <t>Pollo Lb</t>
  </si>
  <si>
    <t>Huevos</t>
  </si>
  <si>
    <t>Guipiles</t>
  </si>
  <si>
    <t>Bls tejida</t>
  </si>
  <si>
    <t>Yuca</t>
  </si>
  <si>
    <t>Platano</t>
  </si>
  <si>
    <t>Malanga</t>
  </si>
  <si>
    <t>Shampoo</t>
  </si>
  <si>
    <t>Jabón</t>
  </si>
  <si>
    <t>Otro</t>
  </si>
  <si>
    <t>Tipo de comprador</t>
  </si>
  <si>
    <t>No.</t>
  </si>
  <si>
    <t>Enuest.</t>
  </si>
  <si>
    <r>
      <t>Q</t>
    </r>
    <r>
      <rPr>
        <b/>
        <sz val="11"/>
        <color theme="1"/>
        <rFont val="Calibri"/>
        <family val="2"/>
      </rPr>
      <t>'e</t>
    </r>
    <r>
      <rPr>
        <b/>
        <sz val="11"/>
        <color theme="1"/>
        <rFont val="Calibri"/>
        <family val="2"/>
        <scheme val="minor"/>
      </rPr>
      <t>qchi</t>
    </r>
    <r>
      <rPr>
        <b/>
        <sz val="11"/>
        <color theme="1"/>
        <rFont val="Calibri"/>
        <family val="2"/>
      </rPr>
      <t>'</t>
    </r>
  </si>
  <si>
    <t>Mestizo</t>
  </si>
  <si>
    <t>Pocomchí</t>
  </si>
  <si>
    <t>F</t>
  </si>
  <si>
    <t>M</t>
  </si>
  <si>
    <t>Edad (años)</t>
  </si>
  <si>
    <t>Lugar</t>
  </si>
  <si>
    <t xml:space="preserve">Ingresos </t>
  </si>
  <si>
    <t>Mayorista</t>
  </si>
  <si>
    <t>Restaurante</t>
  </si>
  <si>
    <t>Minorista</t>
  </si>
  <si>
    <t>Hotel</t>
  </si>
  <si>
    <t>Tienda</t>
  </si>
  <si>
    <t>Mercado</t>
  </si>
  <si>
    <t>Transportista</t>
  </si>
  <si>
    <t>Cons/Final</t>
  </si>
  <si>
    <t>Barrio el centro</t>
  </si>
  <si>
    <t>Saclac</t>
  </si>
  <si>
    <t>Barrrio el centro</t>
  </si>
  <si>
    <t>Sacsuha</t>
  </si>
  <si>
    <t>Agua Sucia</t>
  </si>
  <si>
    <t>Palestina</t>
  </si>
  <si>
    <t>Tampur</t>
  </si>
  <si>
    <t>Campo Nuevo</t>
  </si>
  <si>
    <t>Puente Viejo</t>
  </si>
  <si>
    <t>San Benito</t>
  </si>
  <si>
    <t>Peña Blanca</t>
  </si>
  <si>
    <t>Aldea Saxuha</t>
  </si>
  <si>
    <t>Barrio el cementerio</t>
  </si>
  <si>
    <t>Salama</t>
  </si>
  <si>
    <t>Coban</t>
  </si>
  <si>
    <t xml:space="preserve">Barrio el calvario </t>
  </si>
  <si>
    <t>Barrio san Benito</t>
  </si>
  <si>
    <t>Barrio el crucero</t>
  </si>
  <si>
    <t>Barrio Peña Blanca</t>
  </si>
  <si>
    <t>Campur</t>
  </si>
  <si>
    <t>Saxuha</t>
  </si>
  <si>
    <t>Capital</t>
  </si>
  <si>
    <t>Carchá</t>
  </si>
  <si>
    <t>Total</t>
  </si>
  <si>
    <t>Cantidad</t>
  </si>
  <si>
    <r>
      <t>Q</t>
    </r>
    <r>
      <rPr>
        <sz val="11"/>
        <color theme="1"/>
        <rFont val="Calibri"/>
        <family val="2"/>
      </rPr>
      <t>' eqchi'</t>
    </r>
  </si>
  <si>
    <t xml:space="preserve">Pocomchi </t>
  </si>
  <si>
    <t>Género</t>
  </si>
  <si>
    <t>Femenino</t>
  </si>
  <si>
    <t>Masculino</t>
  </si>
  <si>
    <t>Rango de Ingresos</t>
  </si>
  <si>
    <t>Q.500-Q.1000</t>
  </si>
  <si>
    <t>Q.1001-Q.2000</t>
  </si>
  <si>
    <t>Q.2001-Q.3000</t>
  </si>
  <si>
    <t>Q.3001-Q.4000</t>
  </si>
  <si>
    <t>Q.4001-Q.5000</t>
  </si>
  <si>
    <t>Compran productos locales</t>
  </si>
  <si>
    <t>SI</t>
  </si>
  <si>
    <t>NO</t>
  </si>
  <si>
    <t>Consumidores de productos</t>
  </si>
  <si>
    <t>Pollo por libra</t>
  </si>
  <si>
    <t>Güipiles</t>
  </si>
  <si>
    <t>Bolsas tejidas</t>
  </si>
  <si>
    <t>Harina de yuca</t>
  </si>
  <si>
    <t>Harina de Plátano</t>
  </si>
  <si>
    <t>Harina de malanga</t>
  </si>
  <si>
    <t>Jabón potensol</t>
  </si>
  <si>
    <t>otro</t>
  </si>
  <si>
    <t>Tipos de compradores</t>
  </si>
  <si>
    <t xml:space="preserve">Mayorista </t>
  </si>
  <si>
    <t>Consumidor Final</t>
  </si>
  <si>
    <t>EDADES DE LOS ENCUESTADO DEL MUNICIPIO DE SAN MIGUEL TUCURU ALTA VERAPAZ</t>
  </si>
  <si>
    <t>EDADES</t>
  </si>
  <si>
    <t xml:space="preserve">FEMININO </t>
  </si>
  <si>
    <t>MASCULINO</t>
  </si>
  <si>
    <t>FEMENINO</t>
  </si>
  <si>
    <t>15 al 19</t>
  </si>
  <si>
    <t>20 al 24</t>
  </si>
  <si>
    <t>25 al 29</t>
  </si>
  <si>
    <t>30 al 34</t>
  </si>
  <si>
    <t>35 al 39</t>
  </si>
  <si>
    <t>40 al 44</t>
  </si>
  <si>
    <t>45 al 49</t>
  </si>
  <si>
    <t>50 al 54</t>
  </si>
  <si>
    <t>55 al 59</t>
  </si>
  <si>
    <t>60 al 64</t>
  </si>
  <si>
    <t>65 al 69</t>
  </si>
  <si>
    <t>65 al 59</t>
  </si>
  <si>
    <t>70 al 74</t>
  </si>
  <si>
    <t>75 al 79</t>
  </si>
  <si>
    <t>80 al 84</t>
  </si>
  <si>
    <t>85 al 89</t>
  </si>
  <si>
    <t>90 al 94</t>
  </si>
  <si>
    <t>Entrevistador</t>
  </si>
  <si>
    <t>Lugar de compra</t>
  </si>
  <si>
    <t>Pesentación</t>
  </si>
  <si>
    <t>Cant.</t>
  </si>
  <si>
    <t>Frec. de compra</t>
  </si>
  <si>
    <t>Precio</t>
  </si>
  <si>
    <t>Preferencia</t>
  </si>
  <si>
    <t>Forma de pago</t>
  </si>
  <si>
    <t xml:space="preserve">Motivo a pagar más </t>
  </si>
  <si>
    <t>Sábila</t>
  </si>
  <si>
    <t>Cacao</t>
  </si>
  <si>
    <t>Aguacate</t>
  </si>
  <si>
    <t>Escobillo</t>
  </si>
  <si>
    <t>Despensa</t>
  </si>
  <si>
    <t>Catologo</t>
  </si>
  <si>
    <t>Otros</t>
  </si>
  <si>
    <t>Litro</t>
  </si>
  <si>
    <t>Medio Litro</t>
  </si>
  <si>
    <t>Sobre</t>
  </si>
  <si>
    <t>Diaria</t>
  </si>
  <si>
    <t>Semanal</t>
  </si>
  <si>
    <t>Quincenal</t>
  </si>
  <si>
    <t>Mensual</t>
  </si>
  <si>
    <t>Minimo (Q)</t>
  </si>
  <si>
    <t>Maximo (Q.)</t>
  </si>
  <si>
    <t>Oloroso</t>
  </si>
  <si>
    <t>Espumoso</t>
  </si>
  <si>
    <t>Suave</t>
  </si>
  <si>
    <t>Barato</t>
  </si>
  <si>
    <t>Contado</t>
  </si>
  <si>
    <t>Credito</t>
  </si>
  <si>
    <t>Días de crédito</t>
  </si>
  <si>
    <t>Calidad</t>
  </si>
  <si>
    <t>Presentacion</t>
  </si>
  <si>
    <t>Constancia</t>
  </si>
  <si>
    <t>Lugar de entrega</t>
  </si>
  <si>
    <t>Repartidores</t>
  </si>
  <si>
    <t>total</t>
  </si>
  <si>
    <t>promedio</t>
  </si>
  <si>
    <t>EN EMPAQUE O PRESENTACIÓN Y VOLUMEN, DEPENDERÁ DEL PRODUCTO.</t>
  </si>
  <si>
    <t>Alejandra</t>
  </si>
  <si>
    <t>Nota: se coloca 1 si la respuesta es "sí" y 0 si la respuesta es "no", para después poder sumar las respuestas afirmativas</t>
  </si>
  <si>
    <t>Nota: las columnas están puestas con base en el formato de encuesta propuesto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</si>
</sst>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5DFC2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0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2" fillId="0" borderId="0" xfId="0" applyFont="1" applyBorder="1"/>
    <xf numFmtId="0" fontId="0" fillId="0" borderId="19" xfId="0" applyBorder="1"/>
    <xf numFmtId="0" fontId="2" fillId="0" borderId="0" xfId="0" applyFont="1" applyFill="1" applyBorder="1"/>
    <xf numFmtId="0" fontId="0" fillId="0" borderId="4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22" xfId="0" applyFont="1" applyBorder="1"/>
    <xf numFmtId="0" fontId="0" fillId="0" borderId="12" xfId="0" applyFont="1" applyBorder="1" applyAlignment="1">
      <alignment horizontal="center"/>
    </xf>
    <xf numFmtId="0" fontId="0" fillId="0" borderId="24" xfId="0" applyFont="1" applyFill="1" applyBorder="1"/>
    <xf numFmtId="0" fontId="0" fillId="0" borderId="25" xfId="0" applyFont="1" applyBorder="1"/>
    <xf numFmtId="0" fontId="0" fillId="0" borderId="26" xfId="0" applyFont="1" applyBorder="1"/>
    <xf numFmtId="0" fontId="0" fillId="0" borderId="24" xfId="0" applyFont="1" applyBorder="1"/>
    <xf numFmtId="0" fontId="0" fillId="0" borderId="15" xfId="0" applyFont="1" applyBorder="1"/>
    <xf numFmtId="0" fontId="0" fillId="0" borderId="20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7" xfId="0" applyFont="1" applyBorder="1"/>
    <xf numFmtId="0" fontId="0" fillId="0" borderId="28" xfId="0" applyFont="1" applyBorder="1"/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29" xfId="0" applyFont="1" applyBorder="1"/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Border="1"/>
    <xf numFmtId="0" fontId="0" fillId="0" borderId="33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0" xfId="0" applyBorder="1" applyAlignment="1">
      <alignment horizontal="center" vertical="center"/>
    </xf>
    <xf numFmtId="0" fontId="0" fillId="0" borderId="39" xfId="0" applyBorder="1"/>
    <xf numFmtId="0" fontId="0" fillId="0" borderId="23" xfId="0" applyBorder="1"/>
    <xf numFmtId="0" fontId="0" fillId="0" borderId="22" xfId="0" applyFont="1" applyBorder="1" applyAlignment="1">
      <alignment horizontal="center"/>
    </xf>
    <xf numFmtId="0" fontId="0" fillId="0" borderId="40" xfId="0" applyBorder="1"/>
    <xf numFmtId="0" fontId="0" fillId="0" borderId="36" xfId="0" applyFont="1" applyFill="1" applyBorder="1"/>
    <xf numFmtId="0" fontId="0" fillId="0" borderId="1" xfId="0" applyFont="1" applyBorder="1"/>
    <xf numFmtId="0" fontId="0" fillId="0" borderId="37" xfId="0" applyFont="1" applyBorder="1"/>
    <xf numFmtId="0" fontId="0" fillId="0" borderId="34" xfId="0" applyFont="1" applyBorder="1" applyAlignment="1">
      <alignment horizontal="center"/>
    </xf>
    <xf numFmtId="0" fontId="0" fillId="0" borderId="14" xfId="0" applyBorder="1" applyAlignment="1"/>
    <xf numFmtId="0" fontId="0" fillId="0" borderId="4" xfId="0" applyBorder="1" applyAlignment="1"/>
    <xf numFmtId="0" fontId="0" fillId="0" borderId="41" xfId="0" applyBorder="1"/>
    <xf numFmtId="0" fontId="0" fillId="0" borderId="16" xfId="0" applyFont="1" applyBorder="1" applyAlignment="1">
      <alignment horizontal="center"/>
    </xf>
    <xf numFmtId="0" fontId="0" fillId="0" borderId="27" xfId="0" applyFont="1" applyBorder="1" applyAlignment="1"/>
    <xf numFmtId="0" fontId="1" fillId="0" borderId="0" xfId="0" applyFont="1" applyFill="1"/>
    <xf numFmtId="0" fontId="0" fillId="0" borderId="0" xfId="0" applyFont="1" applyFill="1"/>
    <xf numFmtId="0" fontId="2" fillId="0" borderId="0" xfId="0" applyFont="1" applyFill="1"/>
    <xf numFmtId="0" fontId="0" fillId="0" borderId="20" xfId="0" applyBorder="1"/>
    <xf numFmtId="0" fontId="0" fillId="0" borderId="5" xfId="0" applyBorder="1"/>
    <xf numFmtId="0" fontId="6" fillId="2" borderId="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2" borderId="43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0" fontId="0" fillId="9" borderId="2" xfId="0" applyFill="1" applyBorder="1" applyAlignment="1">
      <alignment horizontal="left" vertical="center"/>
    </xf>
    <xf numFmtId="0" fontId="0" fillId="10" borderId="2" xfId="0" applyFill="1" applyBorder="1" applyAlignment="1">
      <alignment horizontal="left" vertical="center"/>
    </xf>
    <xf numFmtId="0" fontId="0" fillId="11" borderId="2" xfId="0" applyFill="1" applyBorder="1" applyAlignment="1">
      <alignment horizontal="left" vertical="center"/>
    </xf>
    <xf numFmtId="0" fontId="0" fillId="12" borderId="2" xfId="0" applyFill="1" applyBorder="1" applyAlignment="1">
      <alignment horizontal="left" vertical="center"/>
    </xf>
    <xf numFmtId="0" fontId="0" fillId="13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14" borderId="2" xfId="0" applyFill="1" applyBorder="1" applyAlignment="1">
      <alignment horizontal="left" vertical="center"/>
    </xf>
    <xf numFmtId="0" fontId="0" fillId="15" borderId="2" xfId="0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16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12" borderId="2" xfId="0" applyFont="1" applyFill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1" fillId="17" borderId="2" xfId="0" applyFont="1" applyFill="1" applyBorder="1" applyAlignment="1">
      <alignment vertical="center"/>
    </xf>
    <xf numFmtId="0" fontId="1" fillId="17" borderId="0" xfId="0" applyFont="1" applyFill="1" applyAlignment="1">
      <alignment vertical="center"/>
    </xf>
    <xf numFmtId="0" fontId="1" fillId="17" borderId="2" xfId="0" applyFont="1" applyFill="1" applyBorder="1"/>
    <xf numFmtId="0" fontId="1" fillId="17" borderId="0" xfId="0" applyFont="1" applyFill="1"/>
    <xf numFmtId="44" fontId="0" fillId="0" borderId="2" xfId="1" applyFont="1" applyBorder="1"/>
    <xf numFmtId="0" fontId="9" fillId="17" borderId="0" xfId="0" applyFont="1" applyFill="1" applyAlignment="1">
      <alignment horizontal="center" vertical="center"/>
    </xf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0" fillId="17" borderId="2" xfId="0" applyFill="1" applyBorder="1" applyAlignment="1">
      <alignment horizontal="left" vertical="center"/>
    </xf>
    <xf numFmtId="0" fontId="0" fillId="17" borderId="2" xfId="0" applyFill="1" applyBorder="1"/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/>
    <xf numFmtId="0" fontId="1" fillId="18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2" xfId="0" applyFont="1" applyBorder="1"/>
    <xf numFmtId="9" fontId="0" fillId="0" borderId="0" xfId="0" applyNumberFormat="1"/>
    <xf numFmtId="0" fontId="0" fillId="19" borderId="2" xfId="0" applyFill="1" applyBorder="1"/>
    <xf numFmtId="0" fontId="1" fillId="11" borderId="3" xfId="0" applyFont="1" applyFill="1" applyBorder="1"/>
    <xf numFmtId="0" fontId="1" fillId="11" borderId="4" xfId="0" applyFont="1" applyFill="1" applyBorder="1"/>
    <xf numFmtId="0" fontId="1" fillId="11" borderId="5" xfId="0" applyFont="1" applyFill="1" applyBorder="1"/>
    <xf numFmtId="0" fontId="9" fillId="6" borderId="2" xfId="0" applyFont="1" applyFill="1" applyBorder="1"/>
    <xf numFmtId="0" fontId="9" fillId="20" borderId="2" xfId="0" applyFont="1" applyFill="1" applyBorder="1"/>
    <xf numFmtId="0" fontId="9" fillId="21" borderId="2" xfId="0" applyFont="1" applyFill="1" applyBorder="1" applyAlignment="1">
      <alignment horizontal="center"/>
    </xf>
    <xf numFmtId="0" fontId="9" fillId="19" borderId="2" xfId="0" applyFont="1" applyFill="1" applyBorder="1"/>
    <xf numFmtId="0" fontId="9" fillId="23" borderId="2" xfId="0" applyFont="1" applyFill="1" applyBorder="1"/>
    <xf numFmtId="0" fontId="9" fillId="24" borderId="2" xfId="0" applyFont="1" applyFill="1" applyBorder="1"/>
    <xf numFmtId="0" fontId="9" fillId="12" borderId="2" xfId="0" applyFont="1" applyFill="1" applyBorder="1"/>
    <xf numFmtId="0" fontId="1" fillId="12" borderId="2" xfId="0" applyFont="1" applyFill="1" applyBorder="1"/>
    <xf numFmtId="0" fontId="1" fillId="11" borderId="2" xfId="0" applyFont="1" applyFill="1" applyBorder="1"/>
    <xf numFmtId="0" fontId="0" fillId="0" borderId="44" xfId="0" applyBorder="1"/>
    <xf numFmtId="0" fontId="0" fillId="0" borderId="42" xfId="0" applyBorder="1"/>
    <xf numFmtId="0" fontId="0" fillId="0" borderId="45" xfId="0" applyBorder="1"/>
    <xf numFmtId="0" fontId="0" fillId="6" borderId="2" xfId="0" applyFill="1" applyBorder="1"/>
    <xf numFmtId="0" fontId="0" fillId="4" borderId="2" xfId="0" applyFill="1" applyBorder="1"/>
    <xf numFmtId="0" fontId="1" fillId="0" borderId="0" xfId="0" applyFont="1"/>
    <xf numFmtId="0" fontId="0" fillId="12" borderId="0" xfId="0" applyFill="1"/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1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1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6" borderId="2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17" borderId="2" xfId="0" applyFont="1" applyFill="1" applyBorder="1" applyAlignment="1">
      <alignment horizontal="center" vertical="center"/>
    </xf>
    <xf numFmtId="0" fontId="1" fillId="24" borderId="3" xfId="0" applyFont="1" applyFill="1" applyBorder="1" applyAlignment="1">
      <alignment horizontal="center"/>
    </xf>
    <xf numFmtId="0" fontId="1" fillId="24" borderId="4" xfId="0" applyFont="1" applyFill="1" applyBorder="1" applyAlignment="1">
      <alignment horizontal="center"/>
    </xf>
    <xf numFmtId="0" fontId="1" fillId="24" borderId="5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20" borderId="3" xfId="0" applyFont="1" applyFill="1" applyBorder="1" applyAlignment="1">
      <alignment horizontal="center"/>
    </xf>
    <xf numFmtId="0" fontId="9" fillId="20" borderId="4" xfId="0" applyFont="1" applyFill="1" applyBorder="1" applyAlignment="1">
      <alignment horizontal="center"/>
    </xf>
    <xf numFmtId="0" fontId="9" fillId="20" borderId="5" xfId="0" applyFont="1" applyFill="1" applyBorder="1" applyAlignment="1">
      <alignment horizontal="center"/>
    </xf>
    <xf numFmtId="0" fontId="9" fillId="21" borderId="3" xfId="0" applyFont="1" applyFill="1" applyBorder="1" applyAlignment="1">
      <alignment horizontal="center"/>
    </xf>
    <xf numFmtId="0" fontId="9" fillId="21" borderId="4" xfId="0" applyFont="1" applyFill="1" applyBorder="1" applyAlignment="1">
      <alignment horizontal="center"/>
    </xf>
    <xf numFmtId="0" fontId="9" fillId="21" borderId="5" xfId="0" applyFont="1" applyFill="1" applyBorder="1" applyAlignment="1">
      <alignment horizontal="center"/>
    </xf>
    <xf numFmtId="0" fontId="9" fillId="22" borderId="42" xfId="0" applyFont="1" applyFill="1" applyBorder="1" applyAlignment="1">
      <alignment horizontal="center" wrapText="1"/>
    </xf>
    <xf numFmtId="0" fontId="9" fillId="22" borderId="6" xfId="0" applyFont="1" applyFill="1" applyBorder="1" applyAlignment="1">
      <alignment horizontal="center" wrapText="1"/>
    </xf>
    <xf numFmtId="0" fontId="9" fillId="19" borderId="2" xfId="0" applyFont="1" applyFill="1" applyBorder="1" applyAlignment="1">
      <alignment horizontal="center"/>
    </xf>
    <xf numFmtId="0" fontId="9" fillId="23" borderId="3" xfId="0" applyFont="1" applyFill="1" applyBorder="1" applyAlignment="1">
      <alignment horizontal="center"/>
    </xf>
    <xf numFmtId="0" fontId="9" fillId="23" borderId="5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9" fontId="0" fillId="0" borderId="0" xfId="2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b="1"/>
              <a:t>Clase</a:t>
            </a:r>
            <a:r>
              <a:rPr lang="es-GT" b="1" baseline="0"/>
              <a:t> de productos que consumen las personas encuestadas</a:t>
            </a:r>
            <a:endParaRPr lang="es-GT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cat>
            <c:strRef>
              <c:f>'[1]Inf General'!$K$254:$K$267</c:f>
              <c:strCache>
                <c:ptCount val="14"/>
                <c:pt idx="0">
                  <c:v>Miel</c:v>
                </c:pt>
                <c:pt idx="1">
                  <c:v>Pescado</c:v>
                </c:pt>
                <c:pt idx="2">
                  <c:v>Verduras</c:v>
                </c:pt>
                <c:pt idx="3">
                  <c:v>Hierbas</c:v>
                </c:pt>
                <c:pt idx="4">
                  <c:v>Pollo por libra</c:v>
                </c:pt>
                <c:pt idx="5">
                  <c:v>Huevos</c:v>
                </c:pt>
                <c:pt idx="6">
                  <c:v>Güipiles</c:v>
                </c:pt>
                <c:pt idx="7">
                  <c:v>Bolsas tejidas</c:v>
                </c:pt>
                <c:pt idx="8">
                  <c:v>Harina de yuca</c:v>
                </c:pt>
                <c:pt idx="9">
                  <c:v>Harina de Plátano</c:v>
                </c:pt>
                <c:pt idx="10">
                  <c:v>Harina de malanga</c:v>
                </c:pt>
                <c:pt idx="11">
                  <c:v>Shampoo</c:v>
                </c:pt>
                <c:pt idx="12">
                  <c:v>Jabón potensol</c:v>
                </c:pt>
                <c:pt idx="13">
                  <c:v>otro</c:v>
                </c:pt>
              </c:strCache>
            </c:strRef>
          </c:cat>
          <c:val>
            <c:numRef>
              <c:f>'[1]Inf General'!$L$254:$L$267</c:f>
              <c:numCache>
                <c:formatCode>General</c:formatCode>
                <c:ptCount val="14"/>
                <c:pt idx="0">
                  <c:v>139</c:v>
                </c:pt>
                <c:pt idx="1">
                  <c:v>137</c:v>
                </c:pt>
                <c:pt idx="2">
                  <c:v>160</c:v>
                </c:pt>
                <c:pt idx="3">
                  <c:v>153</c:v>
                </c:pt>
                <c:pt idx="4">
                  <c:v>163</c:v>
                </c:pt>
                <c:pt idx="5">
                  <c:v>160</c:v>
                </c:pt>
                <c:pt idx="6">
                  <c:v>37</c:v>
                </c:pt>
                <c:pt idx="7">
                  <c:v>37</c:v>
                </c:pt>
                <c:pt idx="8">
                  <c:v>21</c:v>
                </c:pt>
                <c:pt idx="9">
                  <c:v>11</c:v>
                </c:pt>
                <c:pt idx="10">
                  <c:v>5</c:v>
                </c:pt>
                <c:pt idx="11">
                  <c:v>145</c:v>
                </c:pt>
                <c:pt idx="12">
                  <c:v>155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4-48BF-8A3B-55E8108ED098}"/>
            </c:ext>
          </c:extLst>
        </c:ser>
        <c:ser>
          <c:idx val="2"/>
          <c:order val="2"/>
          <c:tx>
            <c:v>NO</c:v>
          </c:tx>
          <c:invertIfNegative val="0"/>
          <c:cat>
            <c:strRef>
              <c:f>'[1]Inf General'!$K$254:$K$267</c:f>
              <c:strCache>
                <c:ptCount val="14"/>
                <c:pt idx="0">
                  <c:v>Miel</c:v>
                </c:pt>
                <c:pt idx="1">
                  <c:v>Pescado</c:v>
                </c:pt>
                <c:pt idx="2">
                  <c:v>Verduras</c:v>
                </c:pt>
                <c:pt idx="3">
                  <c:v>Hierbas</c:v>
                </c:pt>
                <c:pt idx="4">
                  <c:v>Pollo por libra</c:v>
                </c:pt>
                <c:pt idx="5">
                  <c:v>Huevos</c:v>
                </c:pt>
                <c:pt idx="6">
                  <c:v>Güipiles</c:v>
                </c:pt>
                <c:pt idx="7">
                  <c:v>Bolsas tejidas</c:v>
                </c:pt>
                <c:pt idx="8">
                  <c:v>Harina de yuca</c:v>
                </c:pt>
                <c:pt idx="9">
                  <c:v>Harina de Plátano</c:v>
                </c:pt>
                <c:pt idx="10">
                  <c:v>Harina de malanga</c:v>
                </c:pt>
                <c:pt idx="11">
                  <c:v>Shampoo</c:v>
                </c:pt>
                <c:pt idx="12">
                  <c:v>Jabón potensol</c:v>
                </c:pt>
                <c:pt idx="13">
                  <c:v>otro</c:v>
                </c:pt>
              </c:strCache>
            </c:strRef>
          </c:cat>
          <c:val>
            <c:numRef>
              <c:f>'[1]Inf General'!$N$254:$N$267</c:f>
              <c:numCache>
                <c:formatCode>General</c:formatCode>
                <c:ptCount val="14"/>
                <c:pt idx="0">
                  <c:v>36</c:v>
                </c:pt>
                <c:pt idx="1">
                  <c:v>38</c:v>
                </c:pt>
                <c:pt idx="2">
                  <c:v>15</c:v>
                </c:pt>
                <c:pt idx="3">
                  <c:v>22</c:v>
                </c:pt>
                <c:pt idx="4">
                  <c:v>12</c:v>
                </c:pt>
                <c:pt idx="5">
                  <c:v>15</c:v>
                </c:pt>
                <c:pt idx="6">
                  <c:v>138</c:v>
                </c:pt>
                <c:pt idx="7">
                  <c:v>138</c:v>
                </c:pt>
                <c:pt idx="8">
                  <c:v>154</c:v>
                </c:pt>
                <c:pt idx="9">
                  <c:v>164</c:v>
                </c:pt>
                <c:pt idx="10">
                  <c:v>170</c:v>
                </c:pt>
                <c:pt idx="11">
                  <c:v>30</c:v>
                </c:pt>
                <c:pt idx="12">
                  <c:v>20</c:v>
                </c:pt>
                <c:pt idx="13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E4-48BF-8A3B-55E8108E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127680"/>
        <c:axId val="831335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'[1]Inf General'!$K$254:$K$267</c15:sqref>
                        </c15:formulaRef>
                      </c:ext>
                    </c:extLst>
                    <c:strCache>
                      <c:ptCount val="14"/>
                      <c:pt idx="0">
                        <c:v>Miel</c:v>
                      </c:pt>
                      <c:pt idx="1">
                        <c:v>Pescado</c:v>
                      </c:pt>
                      <c:pt idx="2">
                        <c:v>Verduras</c:v>
                      </c:pt>
                      <c:pt idx="3">
                        <c:v>Hierbas</c:v>
                      </c:pt>
                      <c:pt idx="4">
                        <c:v>Pollo por libra</c:v>
                      </c:pt>
                      <c:pt idx="5">
                        <c:v>Huevos</c:v>
                      </c:pt>
                      <c:pt idx="6">
                        <c:v>Güipiles</c:v>
                      </c:pt>
                      <c:pt idx="7">
                        <c:v>Bolsas tejidas</c:v>
                      </c:pt>
                      <c:pt idx="8">
                        <c:v>Harina de yuca</c:v>
                      </c:pt>
                      <c:pt idx="9">
                        <c:v>Harina de Plátano</c:v>
                      </c:pt>
                      <c:pt idx="10">
                        <c:v>Harina de malanga</c:v>
                      </c:pt>
                      <c:pt idx="11">
                        <c:v>Shampoo</c:v>
                      </c:pt>
                      <c:pt idx="12">
                        <c:v>Jabón potensol</c:v>
                      </c:pt>
                      <c:pt idx="13">
                        <c:v>otro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'[1]Inf General'!$M$254:$M$267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4E4-48BF-8A3B-55E8108ED098}"/>
                  </c:ext>
                </c:extLst>
              </c15:ser>
            </c15:filteredBarSeries>
          </c:ext>
        </c:extLst>
      </c:barChart>
      <c:catAx>
        <c:axId val="8312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83133568"/>
        <c:crosses val="autoZero"/>
        <c:auto val="1"/>
        <c:lblAlgn val="ctr"/>
        <c:lblOffset val="100"/>
        <c:noMultiLvlLbl val="0"/>
      </c:catAx>
      <c:valAx>
        <c:axId val="83133568"/>
        <c:scaling>
          <c:orientation val="minMax"/>
          <c:max val="16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8312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Caracteristicas</a:t>
            </a:r>
            <a:r>
              <a:rPr lang="es-ES" baseline="0"/>
              <a:t> del consumo de Shampoo en La Tinta Alta Verapaz</a:t>
            </a:r>
            <a:endParaRPr lang="es-ES"/>
          </a:p>
        </c:rich>
      </c:tx>
      <c:layout>
        <c:manualLayout>
          <c:xMode val="edge"/>
          <c:yMode val="edge"/>
          <c:x val="0.25392617714391402"/>
          <c:y val="5.2171303497406544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solidFill>
            <a:srgbClr val="FF0000"/>
          </a:solidFill>
        </a:ln>
        <a:effectLst/>
        <a:sp3d>
          <a:contourClr>
            <a:srgbClr val="FF0000"/>
          </a:contourClr>
        </a:sp3d>
      </c:spPr>
    </c:sideWall>
    <c:backWall>
      <c:thickness val="0"/>
      <c:spPr>
        <a:noFill/>
        <a:ln>
          <a:solidFill>
            <a:srgbClr val="FF0000"/>
          </a:solidFill>
        </a:ln>
        <a:effectLst/>
        <a:sp3d>
          <a:contourClr>
            <a:srgbClr val="FF0000"/>
          </a:contourClr>
        </a:sp3d>
      </c:spPr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[1]Shampoo!$D$1:$AK$2</c:f>
              <c:multiLvlStrCache>
                <c:ptCount val="34"/>
                <c:lvl>
                  <c:pt idx="0">
                    <c:v>Sábila</c:v>
                  </c:pt>
                  <c:pt idx="1">
                    <c:v>Cacao</c:v>
                  </c:pt>
                  <c:pt idx="2">
                    <c:v>Aguacate</c:v>
                  </c:pt>
                  <c:pt idx="3">
                    <c:v>Escobillo</c:v>
                  </c:pt>
                  <c:pt idx="4">
                    <c:v>Otro</c:v>
                  </c:pt>
                  <c:pt idx="5">
                    <c:v>Mercado</c:v>
                  </c:pt>
                  <c:pt idx="6">
                    <c:v>Tienda</c:v>
                  </c:pt>
                  <c:pt idx="7">
                    <c:v>Despensa</c:v>
                  </c:pt>
                  <c:pt idx="8">
                    <c:v>Catologo</c:v>
                  </c:pt>
                  <c:pt idx="9">
                    <c:v>Otros</c:v>
                  </c:pt>
                  <c:pt idx="10">
                    <c:v>Litro</c:v>
                  </c:pt>
                  <c:pt idx="11">
                    <c:v>Medio Litro</c:v>
                  </c:pt>
                  <c:pt idx="12">
                    <c:v>Sobre</c:v>
                  </c:pt>
                  <c:pt idx="13">
                    <c:v>Otros</c:v>
                  </c:pt>
                  <c:pt idx="15">
                    <c:v>Diaria</c:v>
                  </c:pt>
                  <c:pt idx="16">
                    <c:v>Semanal</c:v>
                  </c:pt>
                  <c:pt idx="17">
                    <c:v>Quincenal</c:v>
                  </c:pt>
                  <c:pt idx="18">
                    <c:v>Mensual</c:v>
                  </c:pt>
                  <c:pt idx="19">
                    <c:v>Minimo (Q)</c:v>
                  </c:pt>
                  <c:pt idx="20">
                    <c:v>Maximo (Q.)</c:v>
                  </c:pt>
                  <c:pt idx="21">
                    <c:v>Oloroso</c:v>
                  </c:pt>
                  <c:pt idx="22">
                    <c:v>Espumoso</c:v>
                  </c:pt>
                  <c:pt idx="23">
                    <c:v>Suave</c:v>
                  </c:pt>
                  <c:pt idx="24">
                    <c:v>Barato</c:v>
                  </c:pt>
                  <c:pt idx="25">
                    <c:v>Otros</c:v>
                  </c:pt>
                  <c:pt idx="26">
                    <c:v>Contado</c:v>
                  </c:pt>
                  <c:pt idx="27">
                    <c:v>Credito</c:v>
                  </c:pt>
                  <c:pt idx="28">
                    <c:v>Días de crédito</c:v>
                  </c:pt>
                  <c:pt idx="29">
                    <c:v>Calidad</c:v>
                  </c:pt>
                  <c:pt idx="30">
                    <c:v>Presentacion</c:v>
                  </c:pt>
                  <c:pt idx="31">
                    <c:v>Constancia</c:v>
                  </c:pt>
                  <c:pt idx="32">
                    <c:v>Lugar de entrega</c:v>
                  </c:pt>
                  <c:pt idx="33">
                    <c:v>Otros</c:v>
                  </c:pt>
                </c:lvl>
                <c:lvl>
                  <c:pt idx="0">
                    <c:v>Shampoo</c:v>
                  </c:pt>
                  <c:pt idx="5">
                    <c:v>Lugar de compra</c:v>
                  </c:pt>
                  <c:pt idx="10">
                    <c:v>Pesentación</c:v>
                  </c:pt>
                  <c:pt idx="14">
                    <c:v>Cant.</c:v>
                  </c:pt>
                  <c:pt idx="15">
                    <c:v>Frec. de compra</c:v>
                  </c:pt>
                  <c:pt idx="19">
                    <c:v>Precio</c:v>
                  </c:pt>
                  <c:pt idx="21">
                    <c:v>Preferencia</c:v>
                  </c:pt>
                  <c:pt idx="26">
                    <c:v>Forma de pago</c:v>
                  </c:pt>
                  <c:pt idx="29">
                    <c:v>Motivo a pagar más </c:v>
                  </c:pt>
                </c:lvl>
              </c:multiLvlStrCache>
            </c:multiLvlStrRef>
          </c:cat>
          <c:val>
            <c:numRef>
              <c:f>[1]Shampoo!$D$38:$AK$38</c:f>
              <c:numCache>
                <c:formatCode>General</c:formatCode>
                <c:ptCount val="34"/>
                <c:pt idx="0">
                  <c:v>33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8</c:v>
                </c:pt>
                <c:pt idx="7">
                  <c:v>10</c:v>
                </c:pt>
                <c:pt idx="8">
                  <c:v>0</c:v>
                </c:pt>
                <c:pt idx="9">
                  <c:v>2</c:v>
                </c:pt>
                <c:pt idx="10">
                  <c:v>24</c:v>
                </c:pt>
                <c:pt idx="11">
                  <c:v>1</c:v>
                </c:pt>
                <c:pt idx="12">
                  <c:v>10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10</c:v>
                </c:pt>
                <c:pt idx="17">
                  <c:v>3</c:v>
                </c:pt>
                <c:pt idx="18">
                  <c:v>22</c:v>
                </c:pt>
                <c:pt idx="19">
                  <c:v>25</c:v>
                </c:pt>
                <c:pt idx="20">
                  <c:v>30</c:v>
                </c:pt>
                <c:pt idx="21">
                  <c:v>26</c:v>
                </c:pt>
                <c:pt idx="22">
                  <c:v>0</c:v>
                </c:pt>
                <c:pt idx="23">
                  <c:v>29</c:v>
                </c:pt>
                <c:pt idx="24">
                  <c:v>1</c:v>
                </c:pt>
                <c:pt idx="25">
                  <c:v>0</c:v>
                </c:pt>
                <c:pt idx="26">
                  <c:v>35</c:v>
                </c:pt>
                <c:pt idx="27">
                  <c:v>0</c:v>
                </c:pt>
                <c:pt idx="28">
                  <c:v>0</c:v>
                </c:pt>
                <c:pt idx="29">
                  <c:v>34</c:v>
                </c:pt>
                <c:pt idx="30">
                  <c:v>6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A-42B8-83A3-DC81673C4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91296896"/>
        <c:axId val="91298432"/>
        <c:axId val="0"/>
      </c:bar3DChart>
      <c:catAx>
        <c:axId val="9129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91298432"/>
        <c:crosses val="autoZero"/>
        <c:auto val="1"/>
        <c:lblAlgn val="ctr"/>
        <c:lblOffset val="100"/>
        <c:noMultiLvlLbl val="0"/>
      </c:catAx>
      <c:valAx>
        <c:axId val="9129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9129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Encuestadas</a:t>
            </a:r>
            <a:r>
              <a:rPr lang="en-US" b="1" baseline="0"/>
              <a:t> clasificadas por etnia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'[1]Inf General'!$K$187:$K$189</c:f>
              <c:strCache>
                <c:ptCount val="3"/>
                <c:pt idx="0">
                  <c:v>Q' eqchi'</c:v>
                </c:pt>
                <c:pt idx="1">
                  <c:v>Mestizo</c:v>
                </c:pt>
                <c:pt idx="2">
                  <c:v>Pocomchi </c:v>
                </c:pt>
              </c:strCache>
            </c:strRef>
          </c:cat>
          <c:val>
            <c:numRef>
              <c:f>'[1]Inf General'!$L$187:$L$189</c:f>
              <c:numCache>
                <c:formatCode>General</c:formatCode>
                <c:ptCount val="3"/>
                <c:pt idx="0">
                  <c:v>155</c:v>
                </c:pt>
                <c:pt idx="1">
                  <c:v>17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B-46CC-BD89-5FC81C47CD9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b="1"/>
              <a:t>Por</a:t>
            </a:r>
            <a:r>
              <a:rPr lang="es-GT" b="1" baseline="0"/>
              <a:t> género</a:t>
            </a:r>
            <a:endParaRPr lang="es-G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'[1]Inf General'!$K$203:$K$204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'[1]Inf General'!$L$203:$L$204</c:f>
              <c:numCache>
                <c:formatCode>General</c:formatCode>
                <c:ptCount val="2"/>
                <c:pt idx="0">
                  <c:v>70</c:v>
                </c:pt>
                <c:pt idx="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7-4023-8D66-B806BA84D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993152"/>
        <c:axId val="84994688"/>
        <c:axId val="0"/>
      </c:bar3DChart>
      <c:catAx>
        <c:axId val="8499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84994688"/>
        <c:crosses val="autoZero"/>
        <c:auto val="1"/>
        <c:lblAlgn val="ctr"/>
        <c:lblOffset val="100"/>
        <c:noMultiLvlLbl val="0"/>
      </c:catAx>
      <c:valAx>
        <c:axId val="8499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8499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b="1"/>
              <a:t>Personas</a:t>
            </a:r>
            <a:r>
              <a:rPr lang="es-GT" b="1" baseline="0"/>
              <a:t> que compran productos locales</a:t>
            </a:r>
            <a:endParaRPr lang="es-GT" b="1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1"/>
              </a:solidFill>
            </a:ln>
          </c:spPr>
          <c:dPt>
            <c:idx val="1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4C0-49D4-BC71-7A6CDC6F990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'[1]Inf General'!$K$234:$K$235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'[1]Inf General'!$L$234:$L$235</c:f>
              <c:numCache>
                <c:formatCode>General</c:formatCode>
                <c:ptCount val="2"/>
                <c:pt idx="0">
                  <c:v>175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C0-49D4-BC71-7A6CDC6F990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Tipos de compradores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75"/>
      <c:rotY val="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022944006999124"/>
          <c:y val="0.10689814814814817"/>
          <c:w val="0.40287467191601051"/>
          <c:h val="0.6714577865266842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'[1]Inf General'!$K$270:$K$277</c:f>
              <c:strCache>
                <c:ptCount val="8"/>
                <c:pt idx="0">
                  <c:v>Mayorista </c:v>
                </c:pt>
                <c:pt idx="1">
                  <c:v>Restaurante</c:v>
                </c:pt>
                <c:pt idx="2">
                  <c:v>Minorista</c:v>
                </c:pt>
                <c:pt idx="3">
                  <c:v>Hotel</c:v>
                </c:pt>
                <c:pt idx="4">
                  <c:v>Tienda</c:v>
                </c:pt>
                <c:pt idx="5">
                  <c:v>Mercado</c:v>
                </c:pt>
                <c:pt idx="6">
                  <c:v>Transportista</c:v>
                </c:pt>
                <c:pt idx="7">
                  <c:v>Consumidor Final</c:v>
                </c:pt>
              </c:strCache>
            </c:strRef>
          </c:cat>
          <c:val>
            <c:numRef>
              <c:f>'[1]Inf General'!$L$270:$L$277</c:f>
              <c:numCache>
                <c:formatCode>General</c:formatCode>
                <c:ptCount val="8"/>
                <c:pt idx="0">
                  <c:v>10</c:v>
                </c:pt>
                <c:pt idx="1">
                  <c:v>7</c:v>
                </c:pt>
                <c:pt idx="2">
                  <c:v>23</c:v>
                </c:pt>
                <c:pt idx="3">
                  <c:v>5</c:v>
                </c:pt>
                <c:pt idx="4">
                  <c:v>26</c:v>
                </c:pt>
                <c:pt idx="5">
                  <c:v>1</c:v>
                </c:pt>
                <c:pt idx="6">
                  <c:v>4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A-4C73-A347-25395D3AC86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1">
          <a:lumMod val="40000"/>
          <a:lumOff val="60000"/>
        </a:schemeClr>
      </a:outerShdw>
    </a:effectLst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FEMENINO</c:v>
          </c:tx>
          <c:invertIfNegative val="0"/>
          <c:cat>
            <c:strRef>
              <c:f>'[1]Inf General'!$M$291:$M$303</c:f>
              <c:strCache>
                <c:ptCount val="13"/>
                <c:pt idx="0">
                  <c:v>15 al 19</c:v>
                </c:pt>
                <c:pt idx="1">
                  <c:v>20 al 24</c:v>
                </c:pt>
                <c:pt idx="2">
                  <c:v>25 al 29</c:v>
                </c:pt>
                <c:pt idx="3">
                  <c:v>30 al 34</c:v>
                </c:pt>
                <c:pt idx="4">
                  <c:v>35 al 39</c:v>
                </c:pt>
                <c:pt idx="5">
                  <c:v>40 al 44</c:v>
                </c:pt>
                <c:pt idx="6">
                  <c:v>45 al 49</c:v>
                </c:pt>
                <c:pt idx="7">
                  <c:v>50 al 54</c:v>
                </c:pt>
                <c:pt idx="8">
                  <c:v>55 al 59</c:v>
                </c:pt>
                <c:pt idx="9">
                  <c:v>60 al 64</c:v>
                </c:pt>
                <c:pt idx="10">
                  <c:v>65 al 69</c:v>
                </c:pt>
                <c:pt idx="11">
                  <c:v>70 al 74</c:v>
                </c:pt>
                <c:pt idx="12">
                  <c:v>75 al 79</c:v>
                </c:pt>
              </c:strCache>
            </c:strRef>
          </c:cat>
          <c:val>
            <c:numRef>
              <c:f>'[1]Inf General'!$N$291:$N$303</c:f>
              <c:numCache>
                <c:formatCode>General</c:formatCode>
                <c:ptCount val="13"/>
                <c:pt idx="0">
                  <c:v>17</c:v>
                </c:pt>
                <c:pt idx="1">
                  <c:v>11</c:v>
                </c:pt>
                <c:pt idx="2">
                  <c:v>15</c:v>
                </c:pt>
                <c:pt idx="3">
                  <c:v>3</c:v>
                </c:pt>
                <c:pt idx="4">
                  <c:v>10</c:v>
                </c:pt>
                <c:pt idx="5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6-4E2C-8412-18F3D47B4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561536"/>
        <c:axId val="90649344"/>
      </c:barChart>
      <c:catAx>
        <c:axId val="90561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0649344"/>
        <c:crosses val="autoZero"/>
        <c:auto val="1"/>
        <c:lblAlgn val="ctr"/>
        <c:lblOffset val="100"/>
        <c:noMultiLvlLbl val="0"/>
      </c:catAx>
      <c:valAx>
        <c:axId val="90649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561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MASCULINO</c:v>
          </c:tx>
          <c:invertIfNegative val="0"/>
          <c:cat>
            <c:strRef>
              <c:f>'[1]Inf General'!$O$291:$O$301</c:f>
              <c:strCache>
                <c:ptCount val="11"/>
                <c:pt idx="0">
                  <c:v>15 al 19</c:v>
                </c:pt>
                <c:pt idx="1">
                  <c:v>20 al 24</c:v>
                </c:pt>
                <c:pt idx="2">
                  <c:v>25 al 29</c:v>
                </c:pt>
                <c:pt idx="3">
                  <c:v>30 al 34</c:v>
                </c:pt>
                <c:pt idx="4">
                  <c:v>35 al 39</c:v>
                </c:pt>
                <c:pt idx="5">
                  <c:v>40 al 44</c:v>
                </c:pt>
                <c:pt idx="6">
                  <c:v>45 al 49</c:v>
                </c:pt>
                <c:pt idx="7">
                  <c:v>50 al 54</c:v>
                </c:pt>
                <c:pt idx="8">
                  <c:v>55 al 59</c:v>
                </c:pt>
                <c:pt idx="9">
                  <c:v>60 al 64</c:v>
                </c:pt>
                <c:pt idx="10">
                  <c:v>65 al 59</c:v>
                </c:pt>
              </c:strCache>
            </c:strRef>
          </c:cat>
          <c:val>
            <c:numRef>
              <c:f>'[1]Inf General'!$P$291:$P$301</c:f>
              <c:numCache>
                <c:formatCode>General</c:formatCode>
                <c:ptCount val="11"/>
                <c:pt idx="0">
                  <c:v>14</c:v>
                </c:pt>
                <c:pt idx="1">
                  <c:v>19</c:v>
                </c:pt>
                <c:pt idx="2">
                  <c:v>28</c:v>
                </c:pt>
                <c:pt idx="3">
                  <c:v>15</c:v>
                </c:pt>
                <c:pt idx="4">
                  <c:v>10</c:v>
                </c:pt>
                <c:pt idx="5">
                  <c:v>5</c:v>
                </c:pt>
                <c:pt idx="6">
                  <c:v>5</c:v>
                </c:pt>
                <c:pt idx="7">
                  <c:v>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1-42D6-97D7-4964C0FA9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90304"/>
        <c:axId val="90691840"/>
      </c:barChart>
      <c:catAx>
        <c:axId val="90690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0691840"/>
        <c:crosses val="autoZero"/>
        <c:auto val="1"/>
        <c:lblAlgn val="ctr"/>
        <c:lblOffset val="100"/>
        <c:noMultiLvlLbl val="0"/>
      </c:catAx>
      <c:valAx>
        <c:axId val="90691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690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Rango</a:t>
            </a:r>
            <a:r>
              <a:rPr lang="es-MX" baseline="0"/>
              <a:t> de ingresos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Cant. De personas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'[1]Inf General'!$K$219:$K$223</c:f>
              <c:strCache>
                <c:ptCount val="5"/>
                <c:pt idx="0">
                  <c:v>Q.500-Q.1000</c:v>
                </c:pt>
                <c:pt idx="1">
                  <c:v>Q.1001-Q.2000</c:v>
                </c:pt>
                <c:pt idx="2">
                  <c:v>Q.2001-Q.3000</c:v>
                </c:pt>
                <c:pt idx="3">
                  <c:v>Q.3001-Q.4000</c:v>
                </c:pt>
                <c:pt idx="4">
                  <c:v>Q.4001-Q.5000</c:v>
                </c:pt>
              </c:strCache>
            </c:strRef>
          </c:cat>
          <c:val>
            <c:numRef>
              <c:f>'[1]Inf General'!$L$219:$L$223</c:f>
              <c:numCache>
                <c:formatCode>General</c:formatCode>
                <c:ptCount val="5"/>
                <c:pt idx="0">
                  <c:v>114</c:v>
                </c:pt>
                <c:pt idx="1">
                  <c:v>47</c:v>
                </c:pt>
                <c:pt idx="2">
                  <c:v>12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A-4E70-8D9C-815E42213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57797024"/>
        <c:axId val="2057807008"/>
      </c:barChart>
      <c:catAx>
        <c:axId val="20577970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Rango</a:t>
                </a:r>
                <a:r>
                  <a:rPr lang="es-MX" baseline="0"/>
                  <a:t> de ingresos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2057807008"/>
        <c:crosses val="autoZero"/>
        <c:auto val="1"/>
        <c:lblAlgn val="ctr"/>
        <c:lblOffset val="100"/>
        <c:noMultiLvlLbl val="0"/>
      </c:catAx>
      <c:valAx>
        <c:axId val="2057807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20577970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Caracteristicas</a:t>
            </a:r>
            <a:r>
              <a:rPr lang="es-ES" baseline="0"/>
              <a:t> del consumo de Shampoo en La Tinta Alta Verapaz</a:t>
            </a:r>
            <a:endParaRPr lang="es-ES"/>
          </a:p>
        </c:rich>
      </c:tx>
      <c:layout>
        <c:manualLayout>
          <c:xMode val="edge"/>
          <c:yMode val="edge"/>
          <c:x val="0.25392617714391402"/>
          <c:y val="5.2171303497406544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solidFill>
            <a:srgbClr val="FF0000"/>
          </a:solidFill>
        </a:ln>
        <a:effectLst/>
        <a:sp3d>
          <a:contourClr>
            <a:srgbClr val="FF0000"/>
          </a:contourClr>
        </a:sp3d>
      </c:spPr>
    </c:sideWall>
    <c:backWall>
      <c:thickness val="0"/>
      <c:spPr>
        <a:noFill/>
        <a:ln>
          <a:solidFill>
            <a:srgbClr val="FF0000"/>
          </a:solidFill>
        </a:ln>
        <a:effectLst/>
        <a:sp3d>
          <a:contourClr>
            <a:srgbClr val="FF0000"/>
          </a:contourClr>
        </a:sp3d>
      </c:spPr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[1]Shampoo!$D$1:$AK$2</c:f>
              <c:multiLvlStrCache>
                <c:ptCount val="34"/>
                <c:lvl>
                  <c:pt idx="0">
                    <c:v>Sábila</c:v>
                  </c:pt>
                  <c:pt idx="1">
                    <c:v>Cacao</c:v>
                  </c:pt>
                  <c:pt idx="2">
                    <c:v>Aguacate</c:v>
                  </c:pt>
                  <c:pt idx="3">
                    <c:v>Escobillo</c:v>
                  </c:pt>
                  <c:pt idx="4">
                    <c:v>Otro</c:v>
                  </c:pt>
                  <c:pt idx="5">
                    <c:v>Mercado</c:v>
                  </c:pt>
                  <c:pt idx="6">
                    <c:v>Tienda</c:v>
                  </c:pt>
                  <c:pt idx="7">
                    <c:v>Despensa</c:v>
                  </c:pt>
                  <c:pt idx="8">
                    <c:v>Catologo</c:v>
                  </c:pt>
                  <c:pt idx="9">
                    <c:v>Otros</c:v>
                  </c:pt>
                  <c:pt idx="10">
                    <c:v>Litro</c:v>
                  </c:pt>
                  <c:pt idx="11">
                    <c:v>Medio Litro</c:v>
                  </c:pt>
                  <c:pt idx="12">
                    <c:v>Sobre</c:v>
                  </c:pt>
                  <c:pt idx="13">
                    <c:v>Otros</c:v>
                  </c:pt>
                  <c:pt idx="15">
                    <c:v>Diaria</c:v>
                  </c:pt>
                  <c:pt idx="16">
                    <c:v>Semanal</c:v>
                  </c:pt>
                  <c:pt idx="17">
                    <c:v>Quincenal</c:v>
                  </c:pt>
                  <c:pt idx="18">
                    <c:v>Mensual</c:v>
                  </c:pt>
                  <c:pt idx="19">
                    <c:v>Minimo (Q)</c:v>
                  </c:pt>
                  <c:pt idx="20">
                    <c:v>Maximo (Q.)</c:v>
                  </c:pt>
                  <c:pt idx="21">
                    <c:v>Oloroso</c:v>
                  </c:pt>
                  <c:pt idx="22">
                    <c:v>Espumoso</c:v>
                  </c:pt>
                  <c:pt idx="23">
                    <c:v>Suave</c:v>
                  </c:pt>
                  <c:pt idx="24">
                    <c:v>Barato</c:v>
                  </c:pt>
                  <c:pt idx="25">
                    <c:v>Otros</c:v>
                  </c:pt>
                  <c:pt idx="26">
                    <c:v>Contado</c:v>
                  </c:pt>
                  <c:pt idx="27">
                    <c:v>Credito</c:v>
                  </c:pt>
                  <c:pt idx="28">
                    <c:v>Días de crédito</c:v>
                  </c:pt>
                  <c:pt idx="29">
                    <c:v>Calidad</c:v>
                  </c:pt>
                  <c:pt idx="30">
                    <c:v>Presentacion</c:v>
                  </c:pt>
                  <c:pt idx="31">
                    <c:v>Constancia</c:v>
                  </c:pt>
                  <c:pt idx="32">
                    <c:v>Lugar de entrega</c:v>
                  </c:pt>
                  <c:pt idx="33">
                    <c:v>Otros</c:v>
                  </c:pt>
                </c:lvl>
                <c:lvl>
                  <c:pt idx="0">
                    <c:v>Shampoo</c:v>
                  </c:pt>
                  <c:pt idx="5">
                    <c:v>Lugar de compra</c:v>
                  </c:pt>
                  <c:pt idx="10">
                    <c:v>Pesentación</c:v>
                  </c:pt>
                  <c:pt idx="14">
                    <c:v>Cant.</c:v>
                  </c:pt>
                  <c:pt idx="15">
                    <c:v>Frec. de compra</c:v>
                  </c:pt>
                  <c:pt idx="19">
                    <c:v>Precio</c:v>
                  </c:pt>
                  <c:pt idx="21">
                    <c:v>Preferencia</c:v>
                  </c:pt>
                  <c:pt idx="26">
                    <c:v>Forma de pago</c:v>
                  </c:pt>
                  <c:pt idx="29">
                    <c:v>Motivo a pagar más </c:v>
                  </c:pt>
                </c:lvl>
              </c:multiLvlStrCache>
            </c:multiLvlStrRef>
          </c:cat>
          <c:val>
            <c:numRef>
              <c:f>[1]Shampoo!$D$38:$AK$38</c:f>
              <c:numCache>
                <c:formatCode>General</c:formatCode>
                <c:ptCount val="34"/>
                <c:pt idx="0">
                  <c:v>33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8</c:v>
                </c:pt>
                <c:pt idx="7">
                  <c:v>10</c:v>
                </c:pt>
                <c:pt idx="8">
                  <c:v>0</c:v>
                </c:pt>
                <c:pt idx="9">
                  <c:v>2</c:v>
                </c:pt>
                <c:pt idx="10">
                  <c:v>24</c:v>
                </c:pt>
                <c:pt idx="11">
                  <c:v>1</c:v>
                </c:pt>
                <c:pt idx="12">
                  <c:v>10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10</c:v>
                </c:pt>
                <c:pt idx="17">
                  <c:v>3</c:v>
                </c:pt>
                <c:pt idx="18">
                  <c:v>22</c:v>
                </c:pt>
                <c:pt idx="19">
                  <c:v>25</c:v>
                </c:pt>
                <c:pt idx="20">
                  <c:v>30</c:v>
                </c:pt>
                <c:pt idx="21">
                  <c:v>26</c:v>
                </c:pt>
                <c:pt idx="22">
                  <c:v>0</c:v>
                </c:pt>
                <c:pt idx="23">
                  <c:v>29</c:v>
                </c:pt>
                <c:pt idx="24">
                  <c:v>1</c:v>
                </c:pt>
                <c:pt idx="25">
                  <c:v>0</c:v>
                </c:pt>
                <c:pt idx="26">
                  <c:v>35</c:v>
                </c:pt>
                <c:pt idx="27">
                  <c:v>0</c:v>
                </c:pt>
                <c:pt idx="28">
                  <c:v>0</c:v>
                </c:pt>
                <c:pt idx="29">
                  <c:v>34</c:v>
                </c:pt>
                <c:pt idx="30">
                  <c:v>6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568-94CB-1F6AF755E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91296896"/>
        <c:axId val="91298432"/>
        <c:axId val="0"/>
      </c:bar3DChart>
      <c:catAx>
        <c:axId val="9129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91298432"/>
        <c:crosses val="autoZero"/>
        <c:auto val="1"/>
        <c:lblAlgn val="ctr"/>
        <c:lblOffset val="100"/>
        <c:noMultiLvlLbl val="0"/>
      </c:catAx>
      <c:valAx>
        <c:axId val="9129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9129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228600</xdr:colOff>
      <xdr:row>250</xdr:row>
      <xdr:rowOff>166687</xdr:rowOff>
    </xdr:from>
    <xdr:to>
      <xdr:col>20</xdr:col>
      <xdr:colOff>228600</xdr:colOff>
      <xdr:row>265</xdr:row>
      <xdr:rowOff>52387</xdr:rowOff>
    </xdr:to>
    <xdr:graphicFrame macro="">
      <xdr:nvGraphicFramePr>
        <xdr:cNvPr id="2" name="Gráfico 1" descr="Si NO">
          <a:extLst>
            <a:ext uri="{FF2B5EF4-FFF2-40B4-BE49-F238E27FC236}">
              <a16:creationId xmlns:a16="http://schemas.microsoft.com/office/drawing/2014/main" id="{A3CECAD7-2484-46DE-A326-6DD215189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13</xdr:col>
      <xdr:colOff>257175</xdr:colOff>
      <xdr:row>185</xdr:row>
      <xdr:rowOff>23812</xdr:rowOff>
    </xdr:from>
    <xdr:to>
      <xdr:col>19</xdr:col>
      <xdr:colOff>257175</xdr:colOff>
      <xdr:row>199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5ABB3C3-ED3F-49CA-A164-B05C362FDD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238125</xdr:colOff>
      <xdr:row>201</xdr:row>
      <xdr:rowOff>14287</xdr:rowOff>
    </xdr:from>
    <xdr:to>
      <xdr:col>19</xdr:col>
      <xdr:colOff>238125</xdr:colOff>
      <xdr:row>215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D39CF48-4056-49CD-9436-E740ED4AA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166687</xdr:colOff>
      <xdr:row>232</xdr:row>
      <xdr:rowOff>14287</xdr:rowOff>
    </xdr:from>
    <xdr:to>
      <xdr:col>19</xdr:col>
      <xdr:colOff>166687</xdr:colOff>
      <xdr:row>246</xdr:row>
      <xdr:rowOff>90487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655BDCB-313F-404C-AE37-5C3F1D90E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176212</xdr:colOff>
      <xdr:row>268</xdr:row>
      <xdr:rowOff>14287</xdr:rowOff>
    </xdr:from>
    <xdr:to>
      <xdr:col>20</xdr:col>
      <xdr:colOff>176212</xdr:colOff>
      <xdr:row>282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BDFF4A9-0720-4D41-A93A-21B02A7F5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130969</xdr:colOff>
      <xdr:row>306</xdr:row>
      <xdr:rowOff>123825</xdr:rowOff>
    </xdr:from>
    <xdr:to>
      <xdr:col>16</xdr:col>
      <xdr:colOff>758826</xdr:colOff>
      <xdr:row>321</xdr:row>
      <xdr:rowOff>9525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3D8AF3AF-08C2-43F5-B568-6D7235733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306</xdr:row>
      <xdr:rowOff>120650</xdr:rowOff>
    </xdr:from>
    <xdr:to>
      <xdr:col>22</xdr:col>
      <xdr:colOff>261937</xdr:colOff>
      <xdr:row>321</xdr:row>
      <xdr:rowOff>6350</xdr:rowOff>
    </xdr:to>
    <xdr:graphicFrame macro="">
      <xdr:nvGraphicFramePr>
        <xdr:cNvPr id="8" name="4 Gráfico">
          <a:extLst>
            <a:ext uri="{FF2B5EF4-FFF2-40B4-BE49-F238E27FC236}">
              <a16:creationId xmlns:a16="http://schemas.microsoft.com/office/drawing/2014/main" id="{20D4BB87-E0AB-4ABD-9A2C-3760C8273D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613171</xdr:colOff>
      <xdr:row>216</xdr:row>
      <xdr:rowOff>176212</xdr:rowOff>
    </xdr:from>
    <xdr:to>
      <xdr:col>19</xdr:col>
      <xdr:colOff>613171</xdr:colOff>
      <xdr:row>231</xdr:row>
      <xdr:rowOff>61912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33DCC94-F7E0-43EE-B316-A372E828C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42</xdr:row>
      <xdr:rowOff>19050</xdr:rowOff>
    </xdr:from>
    <xdr:to>
      <xdr:col>30</xdr:col>
      <xdr:colOff>433386</xdr:colOff>
      <xdr:row>79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77FE99-7EE4-4B8B-A084-B5B008DEE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42</xdr:row>
      <xdr:rowOff>19050</xdr:rowOff>
    </xdr:from>
    <xdr:to>
      <xdr:col>30</xdr:col>
      <xdr:colOff>433386</xdr:colOff>
      <xdr:row>79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A40C75-E5DB-404F-B939-30081B72C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790e89a76cc1934/Documentos/ARCHIVOS%20291120/Back%20up%20080321/Back%20up%2018112020/Nuevo%20proceso%202020/Productos/Estudio%20de%20mercado/SONDEO%20DE%20MERCADO%202020%20Alejand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 General"/>
      <sheetName val="Huevos"/>
      <sheetName val="Miel"/>
      <sheetName val="pollo"/>
      <sheetName val="Shampoo"/>
      <sheetName val="Tilapia"/>
      <sheetName val="Mercado solidario"/>
      <sheetName val="Hoja3"/>
      <sheetName val="Hoja4"/>
      <sheetName val="Hoja1"/>
    </sheetNames>
    <sheetDataSet>
      <sheetData sheetId="0">
        <row r="187">
          <cell r="K187" t="str">
            <v>Q' eqchi'</v>
          </cell>
          <cell r="L187">
            <v>155</v>
          </cell>
        </row>
        <row r="188">
          <cell r="K188" t="str">
            <v>Mestizo</v>
          </cell>
          <cell r="L188">
            <v>17</v>
          </cell>
        </row>
        <row r="189">
          <cell r="K189" t="str">
            <v xml:space="preserve">Pocomchi </v>
          </cell>
          <cell r="L189">
            <v>3</v>
          </cell>
        </row>
        <row r="203">
          <cell r="K203" t="str">
            <v>Femenino</v>
          </cell>
          <cell r="L203">
            <v>70</v>
          </cell>
        </row>
        <row r="204">
          <cell r="K204" t="str">
            <v>Masculino</v>
          </cell>
          <cell r="L204">
            <v>105</v>
          </cell>
        </row>
        <row r="219">
          <cell r="K219" t="str">
            <v>Q.500-Q.1000</v>
          </cell>
          <cell r="L219">
            <v>114</v>
          </cell>
        </row>
        <row r="220">
          <cell r="K220" t="str">
            <v>Q.1001-Q.2000</v>
          </cell>
          <cell r="L220">
            <v>47</v>
          </cell>
        </row>
        <row r="221">
          <cell r="K221" t="str">
            <v>Q.2001-Q.3000</v>
          </cell>
          <cell r="L221">
            <v>12</v>
          </cell>
        </row>
        <row r="222">
          <cell r="K222" t="str">
            <v>Q.3001-Q.4000</v>
          </cell>
          <cell r="L222">
            <v>2</v>
          </cell>
        </row>
        <row r="223">
          <cell r="K223" t="str">
            <v>Q.4001-Q.5000</v>
          </cell>
          <cell r="L223">
            <v>0</v>
          </cell>
        </row>
        <row r="234">
          <cell r="K234" t="str">
            <v>SI</v>
          </cell>
          <cell r="L234">
            <v>175</v>
          </cell>
        </row>
        <row r="235">
          <cell r="K235" t="str">
            <v>NO</v>
          </cell>
          <cell r="L235">
            <v>0</v>
          </cell>
        </row>
        <row r="254">
          <cell r="K254" t="str">
            <v>Miel</v>
          </cell>
          <cell r="L254">
            <v>139</v>
          </cell>
          <cell r="M254"/>
          <cell r="N254">
            <v>36</v>
          </cell>
        </row>
        <row r="255">
          <cell r="K255" t="str">
            <v>Pescado</v>
          </cell>
          <cell r="L255">
            <v>137</v>
          </cell>
          <cell r="M255"/>
          <cell r="N255">
            <v>38</v>
          </cell>
        </row>
        <row r="256">
          <cell r="K256" t="str">
            <v>Verduras</v>
          </cell>
          <cell r="L256">
            <v>160</v>
          </cell>
          <cell r="M256"/>
          <cell r="N256">
            <v>15</v>
          </cell>
        </row>
        <row r="257">
          <cell r="K257" t="str">
            <v>Hierbas</v>
          </cell>
          <cell r="L257">
            <v>153</v>
          </cell>
          <cell r="M257"/>
          <cell r="N257">
            <v>22</v>
          </cell>
        </row>
        <row r="258">
          <cell r="K258" t="str">
            <v>Pollo por libra</v>
          </cell>
          <cell r="L258">
            <v>163</v>
          </cell>
          <cell r="M258"/>
          <cell r="N258">
            <v>12</v>
          </cell>
        </row>
        <row r="259">
          <cell r="K259" t="str">
            <v>Huevos</v>
          </cell>
          <cell r="L259">
            <v>160</v>
          </cell>
          <cell r="M259"/>
          <cell r="N259">
            <v>15</v>
          </cell>
        </row>
        <row r="260">
          <cell r="K260" t="str">
            <v>Güipiles</v>
          </cell>
          <cell r="L260">
            <v>37</v>
          </cell>
          <cell r="M260"/>
          <cell r="N260">
            <v>138</v>
          </cell>
        </row>
        <row r="261">
          <cell r="K261" t="str">
            <v>Bolsas tejidas</v>
          </cell>
          <cell r="L261">
            <v>37</v>
          </cell>
          <cell r="M261"/>
          <cell r="N261">
            <v>138</v>
          </cell>
        </row>
        <row r="262">
          <cell r="K262" t="str">
            <v>Harina de yuca</v>
          </cell>
          <cell r="L262">
            <v>21</v>
          </cell>
          <cell r="M262"/>
          <cell r="N262">
            <v>154</v>
          </cell>
        </row>
        <row r="263">
          <cell r="K263" t="str">
            <v>Harina de Plátano</v>
          </cell>
          <cell r="L263">
            <v>11</v>
          </cell>
          <cell r="M263"/>
          <cell r="N263">
            <v>164</v>
          </cell>
        </row>
        <row r="264">
          <cell r="K264" t="str">
            <v>Harina de malanga</v>
          </cell>
          <cell r="L264">
            <v>5</v>
          </cell>
          <cell r="M264"/>
          <cell r="N264">
            <v>170</v>
          </cell>
        </row>
        <row r="265">
          <cell r="K265" t="str">
            <v>Shampoo</v>
          </cell>
          <cell r="L265">
            <v>145</v>
          </cell>
          <cell r="M265"/>
          <cell r="N265">
            <v>30</v>
          </cell>
        </row>
        <row r="266">
          <cell r="K266" t="str">
            <v>Jabón potensol</v>
          </cell>
          <cell r="L266">
            <v>155</v>
          </cell>
          <cell r="M266"/>
          <cell r="N266">
            <v>20</v>
          </cell>
        </row>
        <row r="267">
          <cell r="K267" t="str">
            <v>otro</v>
          </cell>
          <cell r="L267">
            <v>5</v>
          </cell>
          <cell r="M267"/>
          <cell r="N267">
            <v>170</v>
          </cell>
        </row>
        <row r="270">
          <cell r="K270" t="str">
            <v xml:space="preserve">Mayorista </v>
          </cell>
          <cell r="L270">
            <v>10</v>
          </cell>
        </row>
        <row r="271">
          <cell r="K271" t="str">
            <v>Restaurante</v>
          </cell>
          <cell r="L271">
            <v>7</v>
          </cell>
        </row>
        <row r="272">
          <cell r="K272" t="str">
            <v>Minorista</v>
          </cell>
          <cell r="L272">
            <v>23</v>
          </cell>
        </row>
        <row r="273">
          <cell r="K273" t="str">
            <v>Hotel</v>
          </cell>
          <cell r="L273">
            <v>5</v>
          </cell>
        </row>
        <row r="274">
          <cell r="K274" t="str">
            <v>Tienda</v>
          </cell>
          <cell r="L274">
            <v>26</v>
          </cell>
        </row>
        <row r="275">
          <cell r="K275" t="str">
            <v>Mercado</v>
          </cell>
          <cell r="L275">
            <v>1</v>
          </cell>
        </row>
        <row r="276">
          <cell r="K276" t="str">
            <v>Transportista</v>
          </cell>
          <cell r="L276">
            <v>4</v>
          </cell>
        </row>
        <row r="277">
          <cell r="K277" t="str">
            <v>Consumidor Final</v>
          </cell>
          <cell r="L277">
            <v>100</v>
          </cell>
        </row>
        <row r="291">
          <cell r="M291" t="str">
            <v>15 al 19</v>
          </cell>
          <cell r="N291">
            <v>17</v>
          </cell>
          <cell r="O291" t="str">
            <v>15 al 19</v>
          </cell>
          <cell r="P291">
            <v>14</v>
          </cell>
        </row>
        <row r="292">
          <cell r="M292" t="str">
            <v>20 al 24</v>
          </cell>
          <cell r="N292">
            <v>11</v>
          </cell>
          <cell r="O292" t="str">
            <v>20 al 24</v>
          </cell>
          <cell r="P292">
            <v>19</v>
          </cell>
        </row>
        <row r="293">
          <cell r="M293" t="str">
            <v>25 al 29</v>
          </cell>
          <cell r="N293">
            <v>15</v>
          </cell>
          <cell r="O293" t="str">
            <v>25 al 29</v>
          </cell>
          <cell r="P293">
            <v>28</v>
          </cell>
        </row>
        <row r="294">
          <cell r="M294" t="str">
            <v>30 al 34</v>
          </cell>
          <cell r="N294">
            <v>3</v>
          </cell>
          <cell r="O294" t="str">
            <v>30 al 34</v>
          </cell>
          <cell r="P294">
            <v>15</v>
          </cell>
        </row>
        <row r="295">
          <cell r="M295" t="str">
            <v>35 al 39</v>
          </cell>
          <cell r="N295">
            <v>10</v>
          </cell>
          <cell r="O295" t="str">
            <v>35 al 39</v>
          </cell>
          <cell r="P295">
            <v>10</v>
          </cell>
        </row>
        <row r="296">
          <cell r="M296" t="str">
            <v>40 al 44</v>
          </cell>
          <cell r="N296">
            <v>0</v>
          </cell>
          <cell r="O296" t="str">
            <v>40 al 44</v>
          </cell>
          <cell r="P296">
            <v>5</v>
          </cell>
        </row>
        <row r="297">
          <cell r="M297" t="str">
            <v>45 al 49</v>
          </cell>
          <cell r="N297">
            <v>2</v>
          </cell>
          <cell r="O297" t="str">
            <v>45 al 49</v>
          </cell>
          <cell r="P297">
            <v>5</v>
          </cell>
        </row>
        <row r="298">
          <cell r="M298" t="str">
            <v>50 al 54</v>
          </cell>
          <cell r="N298">
            <v>6</v>
          </cell>
          <cell r="O298" t="str">
            <v>50 al 54</v>
          </cell>
          <cell r="P298">
            <v>9</v>
          </cell>
        </row>
        <row r="299">
          <cell r="M299" t="str">
            <v>55 al 59</v>
          </cell>
          <cell r="N299">
            <v>0</v>
          </cell>
          <cell r="O299" t="str">
            <v>55 al 59</v>
          </cell>
          <cell r="P299">
            <v>0</v>
          </cell>
        </row>
        <row r="300">
          <cell r="M300" t="str">
            <v>60 al 64</v>
          </cell>
          <cell r="N300">
            <v>0</v>
          </cell>
          <cell r="O300" t="str">
            <v>60 al 64</v>
          </cell>
          <cell r="P300">
            <v>0</v>
          </cell>
        </row>
        <row r="301">
          <cell r="M301" t="str">
            <v>65 al 69</v>
          </cell>
          <cell r="N301">
            <v>0</v>
          </cell>
          <cell r="O301" t="str">
            <v>65 al 59</v>
          </cell>
          <cell r="P301">
            <v>0</v>
          </cell>
        </row>
        <row r="302">
          <cell r="M302" t="str">
            <v>70 al 74</v>
          </cell>
          <cell r="N302">
            <v>6</v>
          </cell>
        </row>
        <row r="303">
          <cell r="M303" t="str">
            <v>75 al 79</v>
          </cell>
          <cell r="N303">
            <v>0</v>
          </cell>
        </row>
      </sheetData>
      <sheetData sheetId="1"/>
      <sheetData sheetId="2"/>
      <sheetData sheetId="3"/>
      <sheetData sheetId="4">
        <row r="1">
          <cell r="D1" t="str">
            <v>Shampoo</v>
          </cell>
          <cell r="E1"/>
          <cell r="F1"/>
          <cell r="G1"/>
          <cell r="H1"/>
          <cell r="I1" t="str">
            <v>Lugar de compra</v>
          </cell>
          <cell r="J1"/>
          <cell r="K1"/>
          <cell r="L1"/>
          <cell r="M1"/>
          <cell r="N1" t="str">
            <v>Pesentación</v>
          </cell>
          <cell r="O1"/>
          <cell r="P1"/>
          <cell r="Q1"/>
          <cell r="R1" t="str">
            <v>Cant.</v>
          </cell>
          <cell r="S1" t="str">
            <v>Frec. de compra</v>
          </cell>
          <cell r="T1"/>
          <cell r="U1"/>
          <cell r="V1"/>
          <cell r="W1" t="str">
            <v>Precio</v>
          </cell>
          <cell r="X1"/>
          <cell r="Y1" t="str">
            <v>Preferencia</v>
          </cell>
          <cell r="Z1"/>
          <cell r="AA1"/>
          <cell r="AB1"/>
          <cell r="AC1"/>
          <cell r="AD1" t="str">
            <v>Forma de pago</v>
          </cell>
          <cell r="AE1"/>
          <cell r="AF1"/>
          <cell r="AG1" t="str">
            <v xml:space="preserve">Motivo a pagar más </v>
          </cell>
          <cell r="AH1"/>
          <cell r="AI1"/>
          <cell r="AJ1"/>
          <cell r="AK1"/>
        </row>
        <row r="2">
          <cell r="D2" t="str">
            <v>Sábila</v>
          </cell>
          <cell r="E2" t="str">
            <v>Cacao</v>
          </cell>
          <cell r="F2" t="str">
            <v>Aguacate</v>
          </cell>
          <cell r="G2" t="str">
            <v>Escobillo</v>
          </cell>
          <cell r="H2" t="str">
            <v>Otro</v>
          </cell>
          <cell r="I2" t="str">
            <v>Mercado</v>
          </cell>
          <cell r="J2" t="str">
            <v>Tienda</v>
          </cell>
          <cell r="K2" t="str">
            <v>Despensa</v>
          </cell>
          <cell r="L2" t="str">
            <v>Catologo</v>
          </cell>
          <cell r="M2" t="str">
            <v>Otros</v>
          </cell>
          <cell r="N2" t="str">
            <v>Litro</v>
          </cell>
          <cell r="O2" t="str">
            <v>Medio Litro</v>
          </cell>
          <cell r="P2" t="str">
            <v>Sobre</v>
          </cell>
          <cell r="Q2" t="str">
            <v>Otros</v>
          </cell>
          <cell r="R2"/>
          <cell r="S2" t="str">
            <v>Diaria</v>
          </cell>
          <cell r="T2" t="str">
            <v>Semanal</v>
          </cell>
          <cell r="U2" t="str">
            <v>Quincenal</v>
          </cell>
          <cell r="V2" t="str">
            <v>Mensual</v>
          </cell>
          <cell r="W2" t="str">
            <v>Minimo (Q)</v>
          </cell>
          <cell r="X2" t="str">
            <v>Maximo (Q.)</v>
          </cell>
          <cell r="Y2" t="str">
            <v>Oloroso</v>
          </cell>
          <cell r="Z2" t="str">
            <v>Espumoso</v>
          </cell>
          <cell r="AA2" t="str">
            <v>Suave</v>
          </cell>
          <cell r="AB2" t="str">
            <v>Barato</v>
          </cell>
          <cell r="AC2" t="str">
            <v>Otros</v>
          </cell>
          <cell r="AD2" t="str">
            <v>Contado</v>
          </cell>
          <cell r="AE2" t="str">
            <v>Credito</v>
          </cell>
          <cell r="AF2" t="str">
            <v>Días de crédito</v>
          </cell>
          <cell r="AG2" t="str">
            <v>Calidad</v>
          </cell>
          <cell r="AH2" t="str">
            <v>Presentacion</v>
          </cell>
          <cell r="AI2" t="str">
            <v>Constancia</v>
          </cell>
          <cell r="AJ2" t="str">
            <v>Lugar de entrega</v>
          </cell>
          <cell r="AK2" t="str">
            <v>Otros</v>
          </cell>
        </row>
        <row r="38">
          <cell r="D38">
            <v>33</v>
          </cell>
          <cell r="E38">
            <v>0</v>
          </cell>
          <cell r="F38">
            <v>2</v>
          </cell>
          <cell r="G38">
            <v>0</v>
          </cell>
          <cell r="H38">
            <v>0</v>
          </cell>
          <cell r="I38">
            <v>15</v>
          </cell>
          <cell r="J38">
            <v>8</v>
          </cell>
          <cell r="K38">
            <v>10</v>
          </cell>
          <cell r="L38">
            <v>0</v>
          </cell>
          <cell r="M38">
            <v>2</v>
          </cell>
          <cell r="N38">
            <v>24</v>
          </cell>
          <cell r="O38">
            <v>1</v>
          </cell>
          <cell r="P38">
            <v>10</v>
          </cell>
          <cell r="Q38">
            <v>1</v>
          </cell>
          <cell r="R38">
            <v>1</v>
          </cell>
          <cell r="S38">
            <v>0</v>
          </cell>
          <cell r="T38">
            <v>10</v>
          </cell>
          <cell r="U38">
            <v>3</v>
          </cell>
          <cell r="V38">
            <v>22</v>
          </cell>
          <cell r="W38">
            <v>25</v>
          </cell>
          <cell r="X38">
            <v>30</v>
          </cell>
          <cell r="Y38">
            <v>26</v>
          </cell>
          <cell r="Z38">
            <v>0</v>
          </cell>
          <cell r="AA38">
            <v>29</v>
          </cell>
          <cell r="AB38">
            <v>1</v>
          </cell>
          <cell r="AC38">
            <v>0</v>
          </cell>
          <cell r="AD38">
            <v>35</v>
          </cell>
          <cell r="AE38">
            <v>0</v>
          </cell>
          <cell r="AF38">
            <v>0</v>
          </cell>
          <cell r="AG38">
            <v>34</v>
          </cell>
          <cell r="AH38">
            <v>6</v>
          </cell>
          <cell r="AI38">
            <v>1</v>
          </cell>
          <cell r="AJ38">
            <v>0</v>
          </cell>
          <cell r="AK38">
            <v>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M52"/>
  <sheetViews>
    <sheetView showGridLines="0" tabSelected="1" zoomScale="115" zoomScaleNormal="115" workbookViewId="0">
      <selection activeCell="C2" sqref="C2"/>
    </sheetView>
  </sheetViews>
  <sheetFormatPr baseColWidth="10" defaultColWidth="9.140625" defaultRowHeight="15" x14ac:dyDescent="0.25"/>
  <cols>
    <col min="2" max="2" width="2.28515625" customWidth="1"/>
    <col min="3" max="3" width="24.7109375" customWidth="1"/>
    <col min="4" max="4" width="4" customWidth="1"/>
    <col min="5" max="5" width="22.5703125" customWidth="1"/>
    <col min="6" max="6" width="4.28515625" customWidth="1"/>
    <col min="7" max="7" width="21.85546875" customWidth="1"/>
    <col min="8" max="8" width="4.5703125" customWidth="1"/>
    <col min="9" max="9" width="18.85546875" customWidth="1"/>
    <col min="10" max="10" width="5.42578125" customWidth="1"/>
    <col min="11" max="11" width="2.7109375" customWidth="1"/>
    <col min="12" max="12" width="6.85546875" customWidth="1"/>
  </cols>
  <sheetData>
    <row r="1" spans="3:13" ht="10.5" customHeight="1" x14ac:dyDescent="0.25"/>
    <row r="3" spans="3:13" ht="21" x14ac:dyDescent="0.35">
      <c r="C3" s="1" t="s">
        <v>23</v>
      </c>
    </row>
    <row r="5" spans="3:13" ht="16.5" thickBot="1" x14ac:dyDescent="0.3">
      <c r="C5" s="26" t="s">
        <v>0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3:13" ht="18" customHeight="1" x14ac:dyDescent="0.25">
      <c r="C6" s="27" t="s">
        <v>85</v>
      </c>
      <c r="D6" s="20"/>
      <c r="E6" s="20"/>
      <c r="F6" s="20"/>
      <c r="G6" s="20"/>
      <c r="H6" s="20"/>
      <c r="I6" s="20"/>
      <c r="J6" s="21"/>
      <c r="K6" s="4"/>
      <c r="L6" s="4"/>
      <c r="M6" s="4"/>
    </row>
    <row r="7" spans="3:13" ht="18" customHeight="1" x14ac:dyDescent="0.25">
      <c r="C7" s="76" t="s">
        <v>83</v>
      </c>
      <c r="D7" s="7"/>
      <c r="E7" s="7"/>
      <c r="F7" s="7" t="s">
        <v>84</v>
      </c>
      <c r="G7" s="77"/>
      <c r="H7" s="7"/>
      <c r="I7" s="7"/>
      <c r="J7" s="23"/>
      <c r="K7" s="4"/>
      <c r="L7" s="4"/>
      <c r="M7" s="4"/>
    </row>
    <row r="8" spans="3:13" ht="18" customHeight="1" thickBot="1" x14ac:dyDescent="0.3">
      <c r="C8" s="63" t="s">
        <v>82</v>
      </c>
      <c r="D8" s="2"/>
      <c r="E8" s="24"/>
      <c r="F8" s="24" t="s">
        <v>87</v>
      </c>
      <c r="G8" s="24"/>
      <c r="H8" s="24"/>
      <c r="I8" s="24"/>
      <c r="J8" s="25"/>
      <c r="K8" s="4"/>
      <c r="L8" s="4"/>
      <c r="M8" s="4"/>
    </row>
    <row r="9" spans="3:13" ht="9.75" customHeight="1" x14ac:dyDescent="0.25"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3:13" ht="16.5" thickBot="1" x14ac:dyDescent="0.3">
      <c r="C10" s="28" t="s">
        <v>11</v>
      </c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3:13" x14ac:dyDescent="0.25">
      <c r="C11" s="31" t="s">
        <v>12</v>
      </c>
      <c r="D11" s="32"/>
      <c r="E11" s="33" t="s">
        <v>86</v>
      </c>
      <c r="F11" s="32"/>
      <c r="G11" s="33" t="s">
        <v>17</v>
      </c>
      <c r="H11" s="32"/>
      <c r="I11" s="62" t="s">
        <v>43</v>
      </c>
      <c r="J11" s="50"/>
      <c r="K11" s="4"/>
      <c r="L11" s="4"/>
      <c r="M11" s="4"/>
    </row>
    <row r="12" spans="3:13" ht="7.5" customHeight="1" x14ac:dyDescent="0.25">
      <c r="C12" s="34"/>
      <c r="D12" s="13"/>
      <c r="E12" s="13"/>
      <c r="F12" s="13"/>
      <c r="G12" s="13"/>
      <c r="H12" s="13"/>
      <c r="I12" s="13"/>
      <c r="J12" s="35"/>
      <c r="K12" s="4"/>
      <c r="L12" s="4"/>
      <c r="M12" s="4"/>
    </row>
    <row r="13" spans="3:13" x14ac:dyDescent="0.25">
      <c r="C13" s="163" t="s">
        <v>44</v>
      </c>
      <c r="D13" s="164"/>
      <c r="E13" s="29" t="s">
        <v>13</v>
      </c>
      <c r="F13" s="15"/>
      <c r="G13" s="29" t="s">
        <v>14</v>
      </c>
      <c r="H13" s="15"/>
      <c r="I13" s="29" t="s">
        <v>63</v>
      </c>
      <c r="J13" s="36"/>
      <c r="K13" s="4"/>
      <c r="L13" s="4"/>
      <c r="M13" s="4"/>
    </row>
    <row r="14" spans="3:13" ht="8.25" customHeight="1" x14ac:dyDescent="0.25">
      <c r="C14" s="37"/>
      <c r="D14" s="13"/>
      <c r="E14" s="13"/>
      <c r="F14" s="13"/>
      <c r="G14" s="13"/>
      <c r="H14" s="13"/>
      <c r="I14" s="13"/>
      <c r="J14" s="35"/>
      <c r="K14" s="4"/>
      <c r="L14" s="4"/>
      <c r="M14" s="4"/>
    </row>
    <row r="15" spans="3:13" x14ac:dyDescent="0.25">
      <c r="C15" s="163" t="s">
        <v>45</v>
      </c>
      <c r="D15" s="165"/>
      <c r="E15" s="29" t="s">
        <v>15</v>
      </c>
      <c r="F15" s="15"/>
      <c r="G15" s="29" t="s">
        <v>16</v>
      </c>
      <c r="H15" s="15"/>
      <c r="I15" s="14" t="s">
        <v>59</v>
      </c>
      <c r="J15" s="38"/>
      <c r="K15" s="4"/>
      <c r="L15" s="4"/>
      <c r="M15" s="4"/>
    </row>
    <row r="16" spans="3:13" ht="9" customHeight="1" x14ac:dyDescent="0.25">
      <c r="C16" s="34"/>
      <c r="D16" s="13"/>
      <c r="E16" s="13"/>
      <c r="F16" s="13"/>
      <c r="G16" s="13"/>
      <c r="H16" s="13"/>
      <c r="I16" s="13"/>
      <c r="J16" s="35"/>
      <c r="K16" s="4"/>
      <c r="L16" s="4"/>
      <c r="M16" s="4"/>
    </row>
    <row r="17" spans="3:13" ht="17.25" customHeight="1" x14ac:dyDescent="0.25">
      <c r="C17" s="39" t="s">
        <v>46</v>
      </c>
      <c r="D17" s="30"/>
      <c r="E17" s="14" t="s">
        <v>20</v>
      </c>
      <c r="F17" s="15"/>
      <c r="G17" s="14" t="s">
        <v>21</v>
      </c>
      <c r="H17" s="15"/>
      <c r="I17" s="14" t="s">
        <v>22</v>
      </c>
      <c r="J17" s="40"/>
      <c r="K17" s="4"/>
      <c r="L17" s="4"/>
      <c r="M17" s="4"/>
    </row>
    <row r="18" spans="3:13" ht="9.75" customHeight="1" x14ac:dyDescent="0.25">
      <c r="C18" s="41"/>
      <c r="D18" s="18"/>
      <c r="E18" s="16"/>
      <c r="F18" s="13"/>
      <c r="G18" s="16"/>
      <c r="H18" s="13"/>
      <c r="I18" s="16"/>
      <c r="J18" s="42"/>
      <c r="K18" s="4"/>
      <c r="L18" s="4"/>
      <c r="M18" s="4"/>
    </row>
    <row r="19" spans="3:13" x14ac:dyDescent="0.25">
      <c r="C19" s="163" t="s">
        <v>57</v>
      </c>
      <c r="D19" s="165"/>
      <c r="E19" s="29" t="s">
        <v>18</v>
      </c>
      <c r="F19" s="15"/>
      <c r="G19" s="29" t="s">
        <v>19</v>
      </c>
      <c r="H19" s="15"/>
      <c r="I19" s="29" t="s">
        <v>58</v>
      </c>
      <c r="J19" s="36"/>
      <c r="K19" s="4"/>
      <c r="L19" s="4"/>
      <c r="M19" s="4"/>
    </row>
    <row r="20" spans="3:13" ht="7.5" customHeight="1" x14ac:dyDescent="0.25">
      <c r="C20" s="34"/>
      <c r="D20" s="13"/>
      <c r="E20" s="13"/>
      <c r="F20" s="13"/>
      <c r="G20" s="13"/>
      <c r="H20" s="13"/>
      <c r="I20" s="13"/>
      <c r="J20" s="35"/>
      <c r="K20" s="4"/>
      <c r="L20" s="4"/>
      <c r="M20" s="4"/>
    </row>
    <row r="21" spans="3:13" ht="12.75" customHeight="1" thickBot="1" x14ac:dyDescent="0.3">
      <c r="C21" s="64"/>
      <c r="D21" s="65"/>
      <c r="E21" s="67" t="s">
        <v>55</v>
      </c>
      <c r="F21" s="44"/>
      <c r="G21" s="43" t="s">
        <v>56</v>
      </c>
      <c r="H21" s="44"/>
      <c r="I21" s="65"/>
      <c r="J21" s="66"/>
      <c r="K21" s="4"/>
      <c r="L21" s="4"/>
      <c r="M21" s="4"/>
    </row>
    <row r="22" spans="3:13" ht="7.5" customHeight="1" x14ac:dyDescent="0.25">
      <c r="C22" s="17"/>
      <c r="D22" s="13"/>
      <c r="E22" s="16"/>
      <c r="F22" s="13"/>
      <c r="G22" s="13"/>
      <c r="H22" s="13"/>
      <c r="I22" s="13"/>
      <c r="J22" s="13"/>
      <c r="K22" s="4"/>
      <c r="L22" s="4"/>
      <c r="M22" s="4"/>
    </row>
    <row r="23" spans="3:13" ht="16.5" thickBot="1" x14ac:dyDescent="0.3">
      <c r="C23" s="26" t="s">
        <v>25</v>
      </c>
      <c r="I23" s="4"/>
      <c r="J23" s="4"/>
      <c r="K23" s="4"/>
    </row>
    <row r="24" spans="3:13" x14ac:dyDescent="0.25">
      <c r="C24" s="53" t="s">
        <v>1</v>
      </c>
      <c r="D24" s="32"/>
      <c r="E24" s="33" t="s">
        <v>2</v>
      </c>
      <c r="F24" s="32"/>
      <c r="G24" s="33" t="s">
        <v>64</v>
      </c>
      <c r="H24" s="32"/>
      <c r="I24" s="33" t="s">
        <v>4</v>
      </c>
      <c r="J24" s="50"/>
      <c r="K24" s="13"/>
      <c r="L24" s="9"/>
    </row>
    <row r="25" spans="3:13" ht="9" customHeight="1" x14ac:dyDescent="0.25">
      <c r="C25" s="37"/>
      <c r="D25" s="13"/>
      <c r="E25" s="13"/>
      <c r="F25" s="13"/>
      <c r="G25" s="13"/>
      <c r="H25" s="13"/>
      <c r="I25" s="13"/>
      <c r="J25" s="35"/>
      <c r="K25" s="13"/>
      <c r="L25" s="10"/>
    </row>
    <row r="26" spans="3:13" x14ac:dyDescent="0.25">
      <c r="C26" s="49" t="s">
        <v>3</v>
      </c>
      <c r="D26" s="14"/>
      <c r="E26" s="29" t="s">
        <v>10</v>
      </c>
      <c r="F26" s="15"/>
      <c r="G26" s="29" t="s">
        <v>9</v>
      </c>
      <c r="H26" s="15"/>
      <c r="I26" s="29" t="s">
        <v>8</v>
      </c>
      <c r="J26" s="36"/>
      <c r="K26" s="13"/>
      <c r="L26" s="9"/>
    </row>
    <row r="27" spans="3:13" ht="9.75" customHeight="1" x14ac:dyDescent="0.25">
      <c r="C27" s="37"/>
      <c r="D27" s="16"/>
      <c r="E27" s="13"/>
      <c r="F27" s="13"/>
      <c r="G27" s="13"/>
      <c r="H27" s="13"/>
      <c r="I27" s="13"/>
      <c r="J27" s="35"/>
      <c r="K27" s="13"/>
      <c r="L27" s="9"/>
    </row>
    <row r="28" spans="3:13" ht="15.75" thickBot="1" x14ac:dyDescent="0.3">
      <c r="C28" s="71" t="s">
        <v>65</v>
      </c>
      <c r="D28" s="72"/>
      <c r="E28" s="43" t="s">
        <v>5</v>
      </c>
      <c r="F28" s="44"/>
      <c r="G28" s="43" t="s">
        <v>6</v>
      </c>
      <c r="H28" s="44"/>
      <c r="I28" s="43" t="s">
        <v>7</v>
      </c>
      <c r="J28" s="45"/>
      <c r="K28" s="13"/>
      <c r="L28" s="4"/>
    </row>
    <row r="29" spans="3:13" ht="6.75" customHeight="1" x14ac:dyDescent="0.25">
      <c r="C29" s="13"/>
      <c r="D29" s="13"/>
      <c r="E29" s="13"/>
      <c r="F29" s="13"/>
      <c r="G29" s="13"/>
      <c r="H29" s="13"/>
      <c r="I29" s="13"/>
      <c r="J29" s="13"/>
      <c r="K29" s="13"/>
      <c r="L29" s="4"/>
    </row>
    <row r="30" spans="3:13" ht="16.5" thickBot="1" x14ac:dyDescent="0.3">
      <c r="C30" s="26" t="s">
        <v>24</v>
      </c>
      <c r="D30" s="13"/>
      <c r="E30" s="13"/>
      <c r="F30" s="13"/>
      <c r="G30" s="13"/>
      <c r="H30" s="13"/>
      <c r="I30" s="13"/>
      <c r="J30" s="13"/>
      <c r="K30" s="13"/>
      <c r="L30" s="4"/>
    </row>
    <row r="31" spans="3:13" ht="18" customHeight="1" x14ac:dyDescent="0.25">
      <c r="C31" s="60" t="s">
        <v>26</v>
      </c>
      <c r="D31" s="70"/>
      <c r="E31" s="61"/>
      <c r="F31" s="20"/>
      <c r="G31" s="20"/>
      <c r="H31" s="20"/>
      <c r="I31" s="20"/>
      <c r="J31" s="21"/>
    </row>
    <row r="32" spans="3:13" ht="18" customHeight="1" x14ac:dyDescent="0.25">
      <c r="C32" s="68" t="s">
        <v>79</v>
      </c>
      <c r="D32" s="69"/>
      <c r="E32" s="52"/>
      <c r="F32" s="46"/>
      <c r="G32" s="47"/>
      <c r="H32" s="46"/>
      <c r="I32" s="47"/>
      <c r="J32" s="55"/>
    </row>
    <row r="33" spans="3:10" ht="18" customHeight="1" x14ac:dyDescent="0.25">
      <c r="C33" s="154" t="s">
        <v>47</v>
      </c>
      <c r="D33" s="155"/>
      <c r="E33" s="156"/>
      <c r="F33" s="7"/>
      <c r="G33" s="48"/>
      <c r="H33" s="7"/>
      <c r="I33" s="48"/>
      <c r="J33" s="23"/>
    </row>
    <row r="34" spans="3:10" ht="18" customHeight="1" x14ac:dyDescent="0.25">
      <c r="C34" s="154" t="s">
        <v>48</v>
      </c>
      <c r="D34" s="155"/>
      <c r="E34" s="156"/>
      <c r="F34" s="7"/>
      <c r="G34" s="7"/>
      <c r="H34" s="7"/>
      <c r="I34" s="7"/>
      <c r="J34" s="23"/>
    </row>
    <row r="35" spans="3:10" ht="18" customHeight="1" x14ac:dyDescent="0.25">
      <c r="C35" s="154" t="s">
        <v>34</v>
      </c>
      <c r="D35" s="155"/>
      <c r="E35" s="156"/>
      <c r="F35" s="7"/>
      <c r="G35" s="7"/>
      <c r="H35" s="7"/>
      <c r="I35" s="7"/>
      <c r="J35" s="23"/>
    </row>
    <row r="36" spans="3:10" ht="18" customHeight="1" x14ac:dyDescent="0.25">
      <c r="C36" s="154" t="s">
        <v>27</v>
      </c>
      <c r="D36" s="155"/>
      <c r="E36" s="156"/>
      <c r="F36" s="5" t="s">
        <v>77</v>
      </c>
      <c r="G36" s="7"/>
      <c r="H36" s="5" t="s">
        <v>76</v>
      </c>
      <c r="I36" s="7"/>
      <c r="J36" s="23"/>
    </row>
    <row r="37" spans="3:10" ht="12.75" customHeight="1" x14ac:dyDescent="0.25">
      <c r="C37" s="157" t="s">
        <v>49</v>
      </c>
      <c r="D37" s="158"/>
      <c r="E37" s="159"/>
      <c r="F37" s="7"/>
      <c r="G37" s="48" t="s">
        <v>35</v>
      </c>
      <c r="H37" s="3"/>
      <c r="I37" s="48" t="s">
        <v>37</v>
      </c>
      <c r="J37" s="54"/>
    </row>
    <row r="38" spans="3:10" ht="13.5" customHeight="1" x14ac:dyDescent="0.25">
      <c r="C38" s="160"/>
      <c r="D38" s="161"/>
      <c r="E38" s="162"/>
      <c r="F38" s="6"/>
      <c r="G38" s="48" t="s">
        <v>50</v>
      </c>
      <c r="H38" s="3"/>
      <c r="I38" s="48" t="s">
        <v>36</v>
      </c>
      <c r="J38" s="54"/>
    </row>
    <row r="39" spans="3:10" ht="18" customHeight="1" x14ac:dyDescent="0.25">
      <c r="C39" s="154" t="s">
        <v>38</v>
      </c>
      <c r="D39" s="155"/>
      <c r="E39" s="156"/>
      <c r="F39" s="7"/>
      <c r="G39" s="7"/>
      <c r="H39" s="7"/>
      <c r="I39" s="7"/>
      <c r="J39" s="23"/>
    </row>
    <row r="40" spans="3:10" ht="18" customHeight="1" x14ac:dyDescent="0.25">
      <c r="C40" s="22" t="s">
        <v>69</v>
      </c>
      <c r="D40" s="7"/>
      <c r="E40" s="7"/>
      <c r="F40" s="7"/>
      <c r="G40" s="7"/>
      <c r="H40" s="7"/>
      <c r="I40" s="7"/>
      <c r="J40" s="23"/>
    </row>
    <row r="41" spans="3:10" x14ac:dyDescent="0.25">
      <c r="C41" s="145" t="s">
        <v>51</v>
      </c>
      <c r="D41" s="147"/>
      <c r="E41" s="12" t="s">
        <v>30</v>
      </c>
      <c r="F41" s="3"/>
      <c r="G41" s="11" t="s">
        <v>28</v>
      </c>
      <c r="H41" s="3"/>
      <c r="I41" s="11" t="s">
        <v>29</v>
      </c>
      <c r="J41" s="54"/>
    </row>
    <row r="42" spans="3:10" x14ac:dyDescent="0.25">
      <c r="C42" s="168"/>
      <c r="D42" s="169"/>
      <c r="E42" s="8" t="s">
        <v>54</v>
      </c>
      <c r="F42" s="3"/>
      <c r="G42" s="46" t="s">
        <v>66</v>
      </c>
      <c r="H42" s="46"/>
      <c r="I42" s="46"/>
      <c r="J42" s="55"/>
    </row>
    <row r="43" spans="3:10" x14ac:dyDescent="0.25">
      <c r="C43" s="166" t="s">
        <v>31</v>
      </c>
      <c r="D43" s="167"/>
      <c r="E43" s="48" t="s">
        <v>32</v>
      </c>
      <c r="F43" s="3"/>
      <c r="G43" s="5" t="s">
        <v>33</v>
      </c>
      <c r="H43" s="3"/>
      <c r="I43" s="51" t="s">
        <v>67</v>
      </c>
      <c r="J43" s="23"/>
    </row>
    <row r="44" spans="3:10" x14ac:dyDescent="0.25">
      <c r="C44" s="145" t="s">
        <v>42</v>
      </c>
      <c r="D44" s="146"/>
      <c r="E44" s="146"/>
      <c r="F44" s="147"/>
      <c r="G44" s="4" t="s">
        <v>40</v>
      </c>
      <c r="H44" s="8"/>
      <c r="I44" s="4" t="s">
        <v>41</v>
      </c>
      <c r="J44" s="56"/>
    </row>
    <row r="45" spans="3:10" x14ac:dyDescent="0.25">
      <c r="C45" s="148"/>
      <c r="D45" s="149"/>
      <c r="E45" s="149"/>
      <c r="F45" s="150"/>
      <c r="G45" s="4" t="s">
        <v>52</v>
      </c>
      <c r="H45" s="3"/>
      <c r="I45" s="4" t="s">
        <v>53</v>
      </c>
      <c r="J45" s="54"/>
    </row>
    <row r="46" spans="3:10" ht="15.75" thickBot="1" x14ac:dyDescent="0.3">
      <c r="C46" s="151"/>
      <c r="D46" s="152"/>
      <c r="E46" s="152"/>
      <c r="F46" s="153"/>
      <c r="G46" s="2" t="s">
        <v>66</v>
      </c>
      <c r="H46" s="2"/>
      <c r="I46" s="2"/>
      <c r="J46" s="58"/>
    </row>
    <row r="47" spans="3:10" ht="6.75" customHeight="1" x14ac:dyDescent="0.25">
      <c r="C47" s="59"/>
      <c r="D47" s="59"/>
      <c r="E47" s="59"/>
      <c r="F47" s="59"/>
      <c r="G47" s="4"/>
      <c r="H47" s="4"/>
      <c r="I47" s="4"/>
      <c r="J47" s="4"/>
    </row>
    <row r="48" spans="3:10" ht="23.25" customHeight="1" thickBot="1" x14ac:dyDescent="0.3">
      <c r="C48" s="26" t="s">
        <v>39</v>
      </c>
      <c r="D48" s="59"/>
      <c r="E48" s="59"/>
      <c r="F48" s="59"/>
      <c r="G48" s="4"/>
      <c r="H48" s="4"/>
      <c r="I48" s="4"/>
      <c r="J48" s="4"/>
    </row>
    <row r="49" spans="3:10" x14ac:dyDescent="0.25">
      <c r="C49" s="19"/>
      <c r="D49" s="20"/>
      <c r="E49" s="20"/>
      <c r="F49" s="20"/>
      <c r="G49" s="20"/>
      <c r="H49" s="20"/>
      <c r="I49" s="20"/>
      <c r="J49" s="21"/>
    </row>
    <row r="50" spans="3:10" x14ac:dyDescent="0.25">
      <c r="C50" s="22"/>
      <c r="D50" s="7"/>
      <c r="E50" s="7"/>
      <c r="F50" s="7"/>
      <c r="G50" s="7"/>
      <c r="H50" s="7"/>
      <c r="I50" s="7"/>
      <c r="J50" s="23"/>
    </row>
    <row r="51" spans="3:10" x14ac:dyDescent="0.25">
      <c r="C51" s="22"/>
      <c r="D51" s="7"/>
      <c r="E51" s="7"/>
      <c r="F51" s="7"/>
      <c r="G51" s="7"/>
      <c r="H51" s="7"/>
      <c r="I51" s="7"/>
      <c r="J51" s="23"/>
    </row>
    <row r="52" spans="3:10" ht="15.75" thickBot="1" x14ac:dyDescent="0.3">
      <c r="C52" s="57"/>
      <c r="D52" s="2"/>
      <c r="E52" s="2"/>
      <c r="F52" s="2"/>
      <c r="G52" s="2"/>
      <c r="H52" s="2"/>
      <c r="I52" s="2"/>
      <c r="J52" s="58"/>
    </row>
  </sheetData>
  <mergeCells count="12">
    <mergeCell ref="C13:D13"/>
    <mergeCell ref="C15:D15"/>
    <mergeCell ref="C19:D19"/>
    <mergeCell ref="C43:D43"/>
    <mergeCell ref="C34:E34"/>
    <mergeCell ref="C39:E39"/>
    <mergeCell ref="C41:D42"/>
    <mergeCell ref="C44:F46"/>
    <mergeCell ref="C33:E33"/>
    <mergeCell ref="C35:E35"/>
    <mergeCell ref="C36:E36"/>
    <mergeCell ref="C37:E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D26"/>
  <sheetViews>
    <sheetView showGridLines="0" workbookViewId="0">
      <selection activeCell="D18" sqref="D18"/>
    </sheetView>
  </sheetViews>
  <sheetFormatPr baseColWidth="10" defaultColWidth="9.140625" defaultRowHeight="15" x14ac:dyDescent="0.25"/>
  <cols>
    <col min="3" max="3" width="3.28515625" customWidth="1"/>
  </cols>
  <sheetData>
    <row r="3" spans="3:4" ht="15.75" x14ac:dyDescent="0.25">
      <c r="D3" s="75" t="s">
        <v>62</v>
      </c>
    </row>
    <row r="4" spans="3:4" x14ac:dyDescent="0.25">
      <c r="D4" s="73"/>
    </row>
    <row r="5" spans="3:4" x14ac:dyDescent="0.25">
      <c r="C5">
        <v>1</v>
      </c>
      <c r="D5" s="74" t="s">
        <v>70</v>
      </c>
    </row>
    <row r="6" spans="3:4" x14ac:dyDescent="0.25">
      <c r="D6" s="74"/>
    </row>
    <row r="7" spans="3:4" x14ac:dyDescent="0.25">
      <c r="C7">
        <v>2</v>
      </c>
      <c r="D7" t="s">
        <v>74</v>
      </c>
    </row>
    <row r="8" spans="3:4" x14ac:dyDescent="0.25">
      <c r="D8" s="74"/>
    </row>
    <row r="9" spans="3:4" x14ac:dyDescent="0.25">
      <c r="C9">
        <v>3</v>
      </c>
      <c r="D9" t="s">
        <v>68</v>
      </c>
    </row>
    <row r="10" spans="3:4" x14ac:dyDescent="0.25">
      <c r="D10" t="s">
        <v>60</v>
      </c>
    </row>
    <row r="11" spans="3:4" x14ac:dyDescent="0.25">
      <c r="D11" t="s">
        <v>73</v>
      </c>
    </row>
    <row r="13" spans="3:4" x14ac:dyDescent="0.25">
      <c r="C13">
        <v>4</v>
      </c>
      <c r="D13" t="s">
        <v>75</v>
      </c>
    </row>
    <row r="15" spans="3:4" x14ac:dyDescent="0.25">
      <c r="C15">
        <v>5</v>
      </c>
      <c r="D15" t="s">
        <v>61</v>
      </c>
    </row>
    <row r="17" spans="3:4" x14ac:dyDescent="0.25">
      <c r="C17">
        <v>6</v>
      </c>
      <c r="D17" t="s">
        <v>237</v>
      </c>
    </row>
    <row r="19" spans="3:4" x14ac:dyDescent="0.25">
      <c r="C19">
        <v>7</v>
      </c>
      <c r="D19" t="s">
        <v>78</v>
      </c>
    </row>
    <row r="21" spans="3:4" x14ac:dyDescent="0.25">
      <c r="C21">
        <v>8</v>
      </c>
      <c r="D21" t="s">
        <v>80</v>
      </c>
    </row>
    <row r="23" spans="3:4" x14ac:dyDescent="0.25">
      <c r="C23">
        <v>9</v>
      </c>
      <c r="D23" t="s">
        <v>81</v>
      </c>
    </row>
    <row r="25" spans="3:4" x14ac:dyDescent="0.25">
      <c r="C25">
        <v>10</v>
      </c>
      <c r="D25" t="s">
        <v>71</v>
      </c>
    </row>
    <row r="26" spans="3:4" x14ac:dyDescent="0.25">
      <c r="D26" t="s">
        <v>72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C6DE2-4EF2-4F08-B3AD-38B806A79D5E}">
  <dimension ref="A1:AH185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ColWidth="11.42578125" defaultRowHeight="15" x14ac:dyDescent="0.25"/>
  <cols>
    <col min="1" max="1" width="5.42578125" style="82" bestFit="1" customWidth="1"/>
    <col min="2" max="5" width="11.42578125" style="82"/>
    <col min="6" max="6" width="4.85546875" style="82" bestFit="1" customWidth="1"/>
    <col min="7" max="7" width="4.42578125" style="82" bestFit="1" customWidth="1"/>
    <col min="8" max="8" width="11.42578125" style="82"/>
    <col min="9" max="9" width="14" style="82" bestFit="1" customWidth="1"/>
    <col min="10" max="10" width="9.5703125" style="82" customWidth="1"/>
    <col min="11" max="11" width="21.28515625" style="82" customWidth="1"/>
    <col min="12" max="12" width="12.7109375" style="82" bestFit="1" customWidth="1"/>
    <col min="13" max="25" width="11.42578125" style="82"/>
    <col min="26" max="26" width="10.85546875" style="82" bestFit="1" customWidth="1"/>
    <col min="27" max="27" width="11.7109375" style="82" bestFit="1" customWidth="1"/>
    <col min="28" max="28" width="9.85546875" style="82" bestFit="1" customWidth="1"/>
    <col min="29" max="29" width="5.85546875" style="82" bestFit="1" customWidth="1"/>
    <col min="30" max="30" width="7" style="82" bestFit="1" customWidth="1"/>
    <col min="31" max="31" width="8.85546875" style="82" bestFit="1" customWidth="1"/>
    <col min="32" max="32" width="13" style="82" bestFit="1" customWidth="1"/>
    <col min="33" max="16384" width="11.42578125" style="82"/>
  </cols>
  <sheetData>
    <row r="1" spans="1:34" ht="15" customHeight="1" x14ac:dyDescent="0.25">
      <c r="A1" s="78" t="s">
        <v>88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0"/>
      <c r="AG1" s="170"/>
      <c r="AH1" s="81"/>
    </row>
    <row r="2" spans="1:34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  <c r="AG2" s="171"/>
      <c r="AH2" s="81"/>
    </row>
    <row r="3" spans="1:34" x14ac:dyDescent="0.25">
      <c r="A3" s="81"/>
      <c r="B3" s="81"/>
      <c r="C3" s="172" t="s">
        <v>89</v>
      </c>
      <c r="D3" s="172"/>
      <c r="E3" s="172"/>
      <c r="F3" s="172" t="s">
        <v>90</v>
      </c>
      <c r="G3" s="172"/>
      <c r="H3" s="81"/>
      <c r="I3" s="81"/>
      <c r="J3" s="81"/>
      <c r="K3" s="86" t="s">
        <v>91</v>
      </c>
      <c r="L3" s="87" t="s">
        <v>92</v>
      </c>
      <c r="M3" s="88" t="s">
        <v>93</v>
      </c>
      <c r="N3" s="89" t="s">
        <v>94</v>
      </c>
      <c r="O3" s="90" t="s">
        <v>95</v>
      </c>
      <c r="P3" s="91" t="s">
        <v>96</v>
      </c>
      <c r="Q3" s="92" t="s">
        <v>97</v>
      </c>
      <c r="R3" s="88" t="s">
        <v>98</v>
      </c>
      <c r="S3" s="93" t="s">
        <v>99</v>
      </c>
      <c r="T3" s="94" t="s">
        <v>100</v>
      </c>
      <c r="U3" s="95" t="s">
        <v>101</v>
      </c>
      <c r="V3" s="96" t="s">
        <v>102</v>
      </c>
      <c r="W3" s="97" t="s">
        <v>103</v>
      </c>
      <c r="X3" s="98" t="s">
        <v>104</v>
      </c>
      <c r="Y3" s="99" t="s">
        <v>105</v>
      </c>
      <c r="Z3" s="173" t="s">
        <v>106</v>
      </c>
      <c r="AA3" s="173"/>
      <c r="AB3" s="173"/>
      <c r="AC3" s="173"/>
      <c r="AD3" s="173"/>
      <c r="AE3" s="173"/>
      <c r="AF3" s="173"/>
      <c r="AG3" s="173"/>
      <c r="AH3" s="81"/>
    </row>
    <row r="4" spans="1:34" x14ac:dyDescent="0.25">
      <c r="A4" s="81" t="s">
        <v>107</v>
      </c>
      <c r="B4" s="100" t="s">
        <v>108</v>
      </c>
      <c r="C4" s="100" t="s">
        <v>109</v>
      </c>
      <c r="D4" s="100" t="s">
        <v>110</v>
      </c>
      <c r="E4" s="100" t="s">
        <v>111</v>
      </c>
      <c r="F4" s="100" t="s">
        <v>112</v>
      </c>
      <c r="G4" s="100" t="s">
        <v>113</v>
      </c>
      <c r="H4" s="100" t="s">
        <v>114</v>
      </c>
      <c r="I4" s="100" t="s">
        <v>115</v>
      </c>
      <c r="J4" s="100" t="s">
        <v>116</v>
      </c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81" t="s">
        <v>117</v>
      </c>
      <c r="AA4" s="81" t="s">
        <v>118</v>
      </c>
      <c r="AB4" s="81" t="s">
        <v>119</v>
      </c>
      <c r="AC4" s="81" t="s">
        <v>120</v>
      </c>
      <c r="AD4" s="81" t="s">
        <v>121</v>
      </c>
      <c r="AE4" s="81" t="s">
        <v>122</v>
      </c>
      <c r="AF4" s="81" t="s">
        <v>123</v>
      </c>
      <c r="AG4" s="81" t="s">
        <v>124</v>
      </c>
      <c r="AH4" s="81"/>
    </row>
    <row r="5" spans="1:34" x14ac:dyDescent="0.25">
      <c r="A5" s="81">
        <v>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</row>
    <row r="6" spans="1:34" x14ac:dyDescent="0.25">
      <c r="A6" s="81">
        <f>A5+1</f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</row>
    <row r="7" spans="1:34" x14ac:dyDescent="0.25">
      <c r="A7" s="81">
        <f t="shared" ref="A7:A70" si="0">A6+1</f>
        <v>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</row>
    <row r="8" spans="1:34" x14ac:dyDescent="0.25">
      <c r="A8" s="81">
        <f t="shared" si="0"/>
        <v>4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</row>
    <row r="9" spans="1:34" x14ac:dyDescent="0.25">
      <c r="A9" s="81">
        <f t="shared" si="0"/>
        <v>5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</row>
    <row r="10" spans="1:34" x14ac:dyDescent="0.25">
      <c r="A10" s="81">
        <f t="shared" si="0"/>
        <v>6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</row>
    <row r="11" spans="1:34" x14ac:dyDescent="0.25">
      <c r="A11" s="81">
        <f t="shared" si="0"/>
        <v>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</row>
    <row r="12" spans="1:34" x14ac:dyDescent="0.25">
      <c r="A12" s="81">
        <f t="shared" si="0"/>
        <v>8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</row>
    <row r="13" spans="1:34" x14ac:dyDescent="0.25">
      <c r="A13" s="81">
        <f t="shared" si="0"/>
        <v>9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</row>
    <row r="14" spans="1:34" x14ac:dyDescent="0.25">
      <c r="A14" s="81">
        <f t="shared" si="0"/>
        <v>10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</row>
    <row r="15" spans="1:34" x14ac:dyDescent="0.25">
      <c r="A15" s="81">
        <f t="shared" si="0"/>
        <v>11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</row>
    <row r="16" spans="1:34" x14ac:dyDescent="0.25">
      <c r="A16" s="81">
        <f t="shared" si="0"/>
        <v>12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</row>
    <row r="17" spans="1:34" x14ac:dyDescent="0.25">
      <c r="A17" s="81">
        <f t="shared" si="0"/>
        <v>13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</row>
    <row r="18" spans="1:34" x14ac:dyDescent="0.25">
      <c r="A18" s="81">
        <f t="shared" si="0"/>
        <v>14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</row>
    <row r="19" spans="1:34" x14ac:dyDescent="0.25">
      <c r="A19" s="81">
        <f t="shared" si="0"/>
        <v>15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</row>
    <row r="20" spans="1:34" x14ac:dyDescent="0.25">
      <c r="A20" s="81">
        <f t="shared" si="0"/>
        <v>16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</row>
    <row r="21" spans="1:34" x14ac:dyDescent="0.25">
      <c r="A21" s="81">
        <f t="shared" si="0"/>
        <v>17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</row>
    <row r="22" spans="1:34" x14ac:dyDescent="0.25">
      <c r="A22" s="81">
        <f t="shared" si="0"/>
        <v>18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</row>
    <row r="23" spans="1:34" x14ac:dyDescent="0.25">
      <c r="A23" s="81">
        <f t="shared" si="0"/>
        <v>19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</row>
    <row r="24" spans="1:34" x14ac:dyDescent="0.25">
      <c r="A24" s="81">
        <f t="shared" si="0"/>
        <v>20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</row>
    <row r="25" spans="1:34" x14ac:dyDescent="0.25">
      <c r="A25" s="81">
        <f t="shared" si="0"/>
        <v>21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</row>
    <row r="26" spans="1:34" x14ac:dyDescent="0.25">
      <c r="A26" s="81">
        <f t="shared" si="0"/>
        <v>22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</row>
    <row r="27" spans="1:34" x14ac:dyDescent="0.25">
      <c r="A27" s="81">
        <f t="shared" si="0"/>
        <v>23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</row>
    <row r="28" spans="1:34" x14ac:dyDescent="0.25">
      <c r="A28" s="81">
        <f t="shared" si="0"/>
        <v>24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</row>
    <row r="29" spans="1:34" x14ac:dyDescent="0.25">
      <c r="A29" s="81">
        <f t="shared" si="0"/>
        <v>25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</row>
    <row r="30" spans="1:34" x14ac:dyDescent="0.25">
      <c r="A30" s="81">
        <f t="shared" si="0"/>
        <v>26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</row>
    <row r="31" spans="1:34" x14ac:dyDescent="0.25">
      <c r="A31" s="81">
        <f t="shared" si="0"/>
        <v>27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</row>
    <row r="32" spans="1:34" x14ac:dyDescent="0.25">
      <c r="A32" s="81">
        <f t="shared" si="0"/>
        <v>28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</row>
    <row r="33" spans="1:34" x14ac:dyDescent="0.25">
      <c r="A33" s="81">
        <f t="shared" si="0"/>
        <v>29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</row>
    <row r="34" spans="1:34" x14ac:dyDescent="0.25">
      <c r="A34" s="81">
        <f t="shared" si="0"/>
        <v>30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</row>
    <row r="35" spans="1:34" x14ac:dyDescent="0.25">
      <c r="A35" s="81">
        <f t="shared" si="0"/>
        <v>31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</row>
    <row r="36" spans="1:34" x14ac:dyDescent="0.25">
      <c r="A36" s="81">
        <f t="shared" si="0"/>
        <v>32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</row>
    <row r="37" spans="1:34" x14ac:dyDescent="0.25">
      <c r="A37" s="81">
        <f t="shared" si="0"/>
        <v>33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</row>
    <row r="38" spans="1:34" x14ac:dyDescent="0.25">
      <c r="A38" s="81">
        <f t="shared" si="0"/>
        <v>34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</row>
    <row r="39" spans="1:34" x14ac:dyDescent="0.25">
      <c r="A39" s="81">
        <f t="shared" si="0"/>
        <v>35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</row>
    <row r="40" spans="1:34" x14ac:dyDescent="0.25">
      <c r="A40" s="81">
        <f t="shared" si="0"/>
        <v>36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</row>
    <row r="41" spans="1:34" x14ac:dyDescent="0.25">
      <c r="A41" s="81">
        <f t="shared" si="0"/>
        <v>37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</row>
    <row r="42" spans="1:34" x14ac:dyDescent="0.25">
      <c r="A42" s="81">
        <f t="shared" si="0"/>
        <v>38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</row>
    <row r="43" spans="1:34" x14ac:dyDescent="0.25">
      <c r="A43" s="81">
        <f t="shared" si="0"/>
        <v>39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</row>
    <row r="44" spans="1:34" x14ac:dyDescent="0.25">
      <c r="A44" s="81">
        <f t="shared" si="0"/>
        <v>40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</row>
    <row r="45" spans="1:34" x14ac:dyDescent="0.25">
      <c r="A45" s="81">
        <f t="shared" si="0"/>
        <v>41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</row>
    <row r="46" spans="1:34" x14ac:dyDescent="0.25">
      <c r="A46" s="81">
        <f t="shared" si="0"/>
        <v>42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</row>
    <row r="47" spans="1:34" x14ac:dyDescent="0.25">
      <c r="A47" s="81">
        <f t="shared" si="0"/>
        <v>43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</row>
    <row r="48" spans="1:34" x14ac:dyDescent="0.25">
      <c r="A48" s="81">
        <f t="shared" si="0"/>
        <v>44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</row>
    <row r="49" spans="1:34" x14ac:dyDescent="0.25">
      <c r="A49" s="81">
        <f t="shared" si="0"/>
        <v>45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</row>
    <row r="50" spans="1:34" x14ac:dyDescent="0.25">
      <c r="A50" s="81">
        <f t="shared" si="0"/>
        <v>46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</row>
    <row r="51" spans="1:34" x14ac:dyDescent="0.25">
      <c r="A51" s="81">
        <f t="shared" si="0"/>
        <v>47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</row>
    <row r="52" spans="1:34" x14ac:dyDescent="0.25">
      <c r="A52" s="81">
        <f t="shared" si="0"/>
        <v>48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</row>
    <row r="53" spans="1:34" x14ac:dyDescent="0.25">
      <c r="A53" s="81">
        <f t="shared" si="0"/>
        <v>49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</row>
    <row r="54" spans="1:34" x14ac:dyDescent="0.25">
      <c r="A54" s="81">
        <f t="shared" si="0"/>
        <v>50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</row>
    <row r="55" spans="1:34" x14ac:dyDescent="0.25">
      <c r="A55" s="81">
        <f t="shared" si="0"/>
        <v>51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</row>
    <row r="56" spans="1:34" x14ac:dyDescent="0.25">
      <c r="A56" s="81">
        <f t="shared" si="0"/>
        <v>52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</row>
    <row r="57" spans="1:34" x14ac:dyDescent="0.25">
      <c r="A57" s="81">
        <f t="shared" si="0"/>
        <v>53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</row>
    <row r="58" spans="1:34" x14ac:dyDescent="0.25">
      <c r="A58" s="81">
        <f t="shared" si="0"/>
        <v>54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</row>
    <row r="59" spans="1:34" x14ac:dyDescent="0.25">
      <c r="A59" s="81">
        <f t="shared" si="0"/>
        <v>55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</row>
    <row r="60" spans="1:34" x14ac:dyDescent="0.25">
      <c r="A60" s="81">
        <f t="shared" si="0"/>
        <v>56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</row>
    <row r="61" spans="1:34" x14ac:dyDescent="0.25">
      <c r="A61" s="81">
        <f t="shared" si="0"/>
        <v>57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</row>
    <row r="62" spans="1:34" x14ac:dyDescent="0.25">
      <c r="A62" s="81">
        <f t="shared" si="0"/>
        <v>58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</row>
    <row r="63" spans="1:34" x14ac:dyDescent="0.25">
      <c r="A63" s="81">
        <f t="shared" si="0"/>
        <v>59</v>
      </c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</row>
    <row r="64" spans="1:34" x14ac:dyDescent="0.25">
      <c r="A64" s="81">
        <f t="shared" si="0"/>
        <v>60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</row>
    <row r="65" spans="1:34" x14ac:dyDescent="0.25">
      <c r="A65" s="81">
        <f t="shared" si="0"/>
        <v>61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</row>
    <row r="66" spans="1:34" x14ac:dyDescent="0.25">
      <c r="A66" s="81">
        <f t="shared" si="0"/>
        <v>62</v>
      </c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</row>
    <row r="67" spans="1:34" x14ac:dyDescent="0.25">
      <c r="A67" s="81">
        <f t="shared" si="0"/>
        <v>63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</row>
    <row r="68" spans="1:34" x14ac:dyDescent="0.25">
      <c r="A68" s="81">
        <f t="shared" si="0"/>
        <v>64</v>
      </c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</row>
    <row r="69" spans="1:34" x14ac:dyDescent="0.25">
      <c r="A69" s="81">
        <f t="shared" si="0"/>
        <v>65</v>
      </c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</row>
    <row r="70" spans="1:34" x14ac:dyDescent="0.25">
      <c r="A70" s="81">
        <f t="shared" si="0"/>
        <v>66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</row>
    <row r="71" spans="1:34" x14ac:dyDescent="0.25">
      <c r="A71" s="81">
        <f t="shared" ref="A71:A134" si="1">A70+1</f>
        <v>67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</row>
    <row r="72" spans="1:34" x14ac:dyDescent="0.25">
      <c r="A72" s="81">
        <f t="shared" si="1"/>
        <v>68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</row>
    <row r="73" spans="1:34" x14ac:dyDescent="0.25">
      <c r="A73" s="81">
        <f t="shared" si="1"/>
        <v>69</v>
      </c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</row>
    <row r="74" spans="1:34" x14ac:dyDescent="0.25">
      <c r="A74" s="81">
        <f t="shared" si="1"/>
        <v>70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</row>
    <row r="75" spans="1:34" x14ac:dyDescent="0.25">
      <c r="A75" s="81">
        <f t="shared" si="1"/>
        <v>71</v>
      </c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</row>
    <row r="76" spans="1:34" x14ac:dyDescent="0.25">
      <c r="A76" s="81">
        <f t="shared" si="1"/>
        <v>72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</row>
    <row r="77" spans="1:34" x14ac:dyDescent="0.25">
      <c r="A77" s="81">
        <f t="shared" si="1"/>
        <v>73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</row>
    <row r="78" spans="1:34" x14ac:dyDescent="0.25">
      <c r="A78" s="81">
        <f t="shared" si="1"/>
        <v>74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</row>
    <row r="79" spans="1:34" x14ac:dyDescent="0.25">
      <c r="A79" s="81">
        <f t="shared" si="1"/>
        <v>75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</row>
    <row r="80" spans="1:34" x14ac:dyDescent="0.25">
      <c r="A80" s="81">
        <f t="shared" si="1"/>
        <v>76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</row>
    <row r="81" spans="1:34" x14ac:dyDescent="0.25">
      <c r="A81" s="81">
        <f t="shared" si="1"/>
        <v>77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</row>
    <row r="82" spans="1:34" x14ac:dyDescent="0.25">
      <c r="A82" s="81">
        <f t="shared" si="1"/>
        <v>78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</row>
    <row r="83" spans="1:34" x14ac:dyDescent="0.25">
      <c r="A83" s="81">
        <f t="shared" si="1"/>
        <v>79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</row>
    <row r="84" spans="1:34" x14ac:dyDescent="0.25">
      <c r="A84" s="81">
        <f t="shared" si="1"/>
        <v>80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</row>
    <row r="85" spans="1:34" x14ac:dyDescent="0.25">
      <c r="A85" s="81">
        <f t="shared" si="1"/>
        <v>81</v>
      </c>
      <c r="B85" s="81"/>
      <c r="C85" s="81"/>
      <c r="D85" s="81"/>
      <c r="E85" s="81"/>
      <c r="F85" s="81"/>
      <c r="G85" s="81"/>
      <c r="H85" s="81"/>
      <c r="I85" s="102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</row>
    <row r="86" spans="1:34" x14ac:dyDescent="0.25">
      <c r="A86" s="81">
        <f t="shared" si="1"/>
        <v>82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</row>
    <row r="87" spans="1:34" x14ac:dyDescent="0.25">
      <c r="A87" s="81">
        <f t="shared" si="1"/>
        <v>83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</row>
    <row r="88" spans="1:34" x14ac:dyDescent="0.25">
      <c r="A88" s="81">
        <f t="shared" si="1"/>
        <v>84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</row>
    <row r="89" spans="1:34" x14ac:dyDescent="0.25">
      <c r="A89" s="81">
        <f t="shared" si="1"/>
        <v>85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</row>
    <row r="90" spans="1:34" x14ac:dyDescent="0.25">
      <c r="A90" s="81">
        <f t="shared" si="1"/>
        <v>86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</row>
    <row r="91" spans="1:34" x14ac:dyDescent="0.25">
      <c r="A91" s="81">
        <f t="shared" si="1"/>
        <v>87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</row>
    <row r="92" spans="1:34" x14ac:dyDescent="0.25">
      <c r="A92" s="81">
        <f t="shared" si="1"/>
        <v>88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</row>
    <row r="93" spans="1:34" x14ac:dyDescent="0.25">
      <c r="A93" s="81">
        <f t="shared" si="1"/>
        <v>89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</row>
    <row r="94" spans="1:34" x14ac:dyDescent="0.25">
      <c r="A94" s="81">
        <f t="shared" si="1"/>
        <v>90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</row>
    <row r="95" spans="1:34" x14ac:dyDescent="0.25">
      <c r="A95" s="81">
        <f t="shared" si="1"/>
        <v>91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</row>
    <row r="96" spans="1:34" x14ac:dyDescent="0.25">
      <c r="A96" s="81">
        <f t="shared" si="1"/>
        <v>92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</row>
    <row r="97" spans="1:34" x14ac:dyDescent="0.25">
      <c r="A97" s="81">
        <f t="shared" si="1"/>
        <v>93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</row>
    <row r="98" spans="1:34" x14ac:dyDescent="0.25">
      <c r="A98" s="81">
        <f t="shared" si="1"/>
        <v>94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</row>
    <row r="99" spans="1:34" x14ac:dyDescent="0.25">
      <c r="A99" s="81">
        <f t="shared" si="1"/>
        <v>95</v>
      </c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</row>
    <row r="100" spans="1:34" x14ac:dyDescent="0.25">
      <c r="A100" s="81">
        <f t="shared" si="1"/>
        <v>96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</row>
    <row r="101" spans="1:34" x14ac:dyDescent="0.25">
      <c r="A101" s="81">
        <f t="shared" si="1"/>
        <v>97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</row>
    <row r="102" spans="1:34" x14ac:dyDescent="0.25">
      <c r="A102" s="81">
        <f t="shared" si="1"/>
        <v>98</v>
      </c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</row>
    <row r="103" spans="1:34" x14ac:dyDescent="0.25">
      <c r="A103" s="81">
        <f t="shared" si="1"/>
        <v>99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</row>
    <row r="104" spans="1:34" x14ac:dyDescent="0.25">
      <c r="A104" s="81">
        <f t="shared" si="1"/>
        <v>100</v>
      </c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</row>
    <row r="105" spans="1:34" x14ac:dyDescent="0.25">
      <c r="A105" s="81">
        <f t="shared" si="1"/>
        <v>101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</row>
    <row r="106" spans="1:34" x14ac:dyDescent="0.25">
      <c r="A106" s="81">
        <f t="shared" si="1"/>
        <v>102</v>
      </c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</row>
    <row r="107" spans="1:34" x14ac:dyDescent="0.25">
      <c r="A107" s="81">
        <f t="shared" si="1"/>
        <v>103</v>
      </c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</row>
    <row r="108" spans="1:34" x14ac:dyDescent="0.25">
      <c r="A108" s="81">
        <f t="shared" si="1"/>
        <v>104</v>
      </c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</row>
    <row r="109" spans="1:34" x14ac:dyDescent="0.25">
      <c r="A109" s="81">
        <f t="shared" si="1"/>
        <v>105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</row>
    <row r="110" spans="1:34" x14ac:dyDescent="0.25">
      <c r="A110" s="81">
        <f t="shared" si="1"/>
        <v>106</v>
      </c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</row>
    <row r="111" spans="1:34" x14ac:dyDescent="0.25">
      <c r="A111" s="81">
        <f t="shared" si="1"/>
        <v>107</v>
      </c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</row>
    <row r="112" spans="1:34" x14ac:dyDescent="0.25">
      <c r="A112" s="81">
        <f t="shared" si="1"/>
        <v>108</v>
      </c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</row>
    <row r="113" spans="1:34" x14ac:dyDescent="0.25">
      <c r="A113" s="81">
        <f t="shared" si="1"/>
        <v>109</v>
      </c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</row>
    <row r="114" spans="1:34" x14ac:dyDescent="0.25">
      <c r="A114" s="81">
        <f t="shared" si="1"/>
        <v>110</v>
      </c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</row>
    <row r="115" spans="1:34" x14ac:dyDescent="0.25">
      <c r="A115" s="81">
        <f t="shared" si="1"/>
        <v>111</v>
      </c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</row>
    <row r="116" spans="1:34" x14ac:dyDescent="0.25">
      <c r="A116" s="81">
        <f t="shared" si="1"/>
        <v>112</v>
      </c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</row>
    <row r="117" spans="1:34" x14ac:dyDescent="0.25">
      <c r="A117" s="81">
        <f t="shared" si="1"/>
        <v>113</v>
      </c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</row>
    <row r="118" spans="1:34" x14ac:dyDescent="0.25">
      <c r="A118" s="81">
        <f t="shared" si="1"/>
        <v>114</v>
      </c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</row>
    <row r="119" spans="1:34" x14ac:dyDescent="0.25">
      <c r="A119" s="81">
        <f t="shared" si="1"/>
        <v>115</v>
      </c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</row>
    <row r="120" spans="1:34" x14ac:dyDescent="0.25">
      <c r="A120" s="81">
        <f t="shared" si="1"/>
        <v>116</v>
      </c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</row>
    <row r="121" spans="1:34" x14ac:dyDescent="0.25">
      <c r="A121" s="81">
        <f t="shared" si="1"/>
        <v>117</v>
      </c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</row>
    <row r="122" spans="1:34" x14ac:dyDescent="0.25">
      <c r="A122" s="81">
        <f t="shared" si="1"/>
        <v>118</v>
      </c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</row>
    <row r="123" spans="1:34" x14ac:dyDescent="0.25">
      <c r="A123" s="81">
        <f t="shared" si="1"/>
        <v>119</v>
      </c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</row>
    <row r="124" spans="1:34" x14ac:dyDescent="0.25">
      <c r="A124" s="81">
        <f t="shared" si="1"/>
        <v>120</v>
      </c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</row>
    <row r="125" spans="1:34" x14ac:dyDescent="0.25">
      <c r="A125" s="81">
        <f t="shared" si="1"/>
        <v>121</v>
      </c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</row>
    <row r="126" spans="1:34" x14ac:dyDescent="0.25">
      <c r="A126" s="81">
        <f t="shared" si="1"/>
        <v>122</v>
      </c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</row>
    <row r="127" spans="1:34" x14ac:dyDescent="0.25">
      <c r="A127" s="81">
        <f t="shared" si="1"/>
        <v>123</v>
      </c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</row>
    <row r="128" spans="1:34" x14ac:dyDescent="0.25">
      <c r="A128" s="81">
        <f t="shared" si="1"/>
        <v>124</v>
      </c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</row>
    <row r="129" spans="1:34" x14ac:dyDescent="0.25">
      <c r="A129" s="81">
        <f t="shared" si="1"/>
        <v>125</v>
      </c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</row>
    <row r="130" spans="1:34" x14ac:dyDescent="0.25">
      <c r="A130" s="81">
        <f t="shared" si="1"/>
        <v>126</v>
      </c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</row>
    <row r="131" spans="1:34" x14ac:dyDescent="0.25">
      <c r="A131" s="81">
        <f t="shared" si="1"/>
        <v>127</v>
      </c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</row>
    <row r="132" spans="1:34" x14ac:dyDescent="0.25">
      <c r="A132" s="81">
        <f t="shared" si="1"/>
        <v>128</v>
      </c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</row>
    <row r="133" spans="1:34" x14ac:dyDescent="0.25">
      <c r="A133" s="81">
        <f t="shared" si="1"/>
        <v>129</v>
      </c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</row>
    <row r="134" spans="1:34" x14ac:dyDescent="0.25">
      <c r="A134" s="81">
        <f t="shared" si="1"/>
        <v>130</v>
      </c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</row>
    <row r="135" spans="1:34" x14ac:dyDescent="0.25">
      <c r="A135" s="81">
        <f t="shared" ref="A135:A179" si="2">A134+1</f>
        <v>131</v>
      </c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</row>
    <row r="136" spans="1:34" x14ac:dyDescent="0.25">
      <c r="A136" s="81">
        <f t="shared" si="2"/>
        <v>132</v>
      </c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</row>
    <row r="137" spans="1:34" x14ac:dyDescent="0.25">
      <c r="A137" s="81">
        <f t="shared" si="2"/>
        <v>133</v>
      </c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</row>
    <row r="138" spans="1:34" x14ac:dyDescent="0.25">
      <c r="A138" s="81">
        <f t="shared" si="2"/>
        <v>134</v>
      </c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</row>
    <row r="139" spans="1:34" x14ac:dyDescent="0.25">
      <c r="A139" s="81">
        <f t="shared" si="2"/>
        <v>135</v>
      </c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</row>
    <row r="140" spans="1:34" x14ac:dyDescent="0.25">
      <c r="A140" s="81">
        <f t="shared" si="2"/>
        <v>136</v>
      </c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</row>
    <row r="141" spans="1:34" x14ac:dyDescent="0.25">
      <c r="A141" s="81">
        <f t="shared" si="2"/>
        <v>137</v>
      </c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</row>
    <row r="142" spans="1:34" x14ac:dyDescent="0.25">
      <c r="A142" s="81">
        <f t="shared" si="2"/>
        <v>138</v>
      </c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</row>
    <row r="143" spans="1:34" x14ac:dyDescent="0.25">
      <c r="A143" s="81">
        <f t="shared" si="2"/>
        <v>139</v>
      </c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</row>
    <row r="144" spans="1:34" x14ac:dyDescent="0.25">
      <c r="A144" s="81">
        <f t="shared" si="2"/>
        <v>140</v>
      </c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</row>
    <row r="145" spans="1:34" x14ac:dyDescent="0.25">
      <c r="A145" s="81">
        <f t="shared" si="2"/>
        <v>141</v>
      </c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</row>
    <row r="146" spans="1:34" x14ac:dyDescent="0.25">
      <c r="A146" s="81">
        <f t="shared" si="2"/>
        <v>142</v>
      </c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</row>
    <row r="147" spans="1:34" x14ac:dyDescent="0.25">
      <c r="A147" s="81">
        <f t="shared" si="2"/>
        <v>143</v>
      </c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</row>
    <row r="148" spans="1:34" x14ac:dyDescent="0.25">
      <c r="A148" s="81">
        <f t="shared" si="2"/>
        <v>144</v>
      </c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</row>
    <row r="149" spans="1:34" x14ac:dyDescent="0.25">
      <c r="A149" s="81">
        <f t="shared" si="2"/>
        <v>145</v>
      </c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</row>
    <row r="150" spans="1:34" x14ac:dyDescent="0.25">
      <c r="A150" s="81">
        <f t="shared" si="2"/>
        <v>146</v>
      </c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</row>
    <row r="151" spans="1:34" x14ac:dyDescent="0.25">
      <c r="A151" s="81">
        <f t="shared" si="2"/>
        <v>147</v>
      </c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</row>
    <row r="152" spans="1:34" x14ac:dyDescent="0.25">
      <c r="A152" s="81">
        <f t="shared" si="2"/>
        <v>148</v>
      </c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</row>
    <row r="153" spans="1:34" x14ac:dyDescent="0.25">
      <c r="A153" s="81">
        <f t="shared" si="2"/>
        <v>149</v>
      </c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</row>
    <row r="154" spans="1:34" x14ac:dyDescent="0.25">
      <c r="A154" s="81">
        <f t="shared" si="2"/>
        <v>150</v>
      </c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</row>
    <row r="155" spans="1:34" x14ac:dyDescent="0.25">
      <c r="A155" s="81">
        <f t="shared" si="2"/>
        <v>151</v>
      </c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</row>
    <row r="156" spans="1:34" x14ac:dyDescent="0.25">
      <c r="A156" s="81">
        <f t="shared" si="2"/>
        <v>152</v>
      </c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</row>
    <row r="157" spans="1:34" x14ac:dyDescent="0.25">
      <c r="A157" s="81">
        <f t="shared" si="2"/>
        <v>153</v>
      </c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</row>
    <row r="158" spans="1:34" x14ac:dyDescent="0.25">
      <c r="A158" s="81">
        <f t="shared" si="2"/>
        <v>154</v>
      </c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</row>
    <row r="159" spans="1:34" x14ac:dyDescent="0.25">
      <c r="A159" s="81">
        <f t="shared" si="2"/>
        <v>155</v>
      </c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</row>
    <row r="160" spans="1:34" x14ac:dyDescent="0.25">
      <c r="A160" s="81">
        <f t="shared" si="2"/>
        <v>156</v>
      </c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</row>
    <row r="161" spans="1:34" x14ac:dyDescent="0.25">
      <c r="A161" s="81">
        <f t="shared" si="2"/>
        <v>157</v>
      </c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</row>
    <row r="162" spans="1:34" x14ac:dyDescent="0.25">
      <c r="A162" s="81">
        <f t="shared" si="2"/>
        <v>158</v>
      </c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</row>
    <row r="163" spans="1:34" x14ac:dyDescent="0.25">
      <c r="A163" s="81">
        <f t="shared" si="2"/>
        <v>159</v>
      </c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</row>
    <row r="164" spans="1:34" x14ac:dyDescent="0.25">
      <c r="A164" s="81">
        <f t="shared" si="2"/>
        <v>160</v>
      </c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</row>
    <row r="165" spans="1:34" x14ac:dyDescent="0.25">
      <c r="A165" s="81">
        <f t="shared" si="2"/>
        <v>161</v>
      </c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</row>
    <row r="166" spans="1:34" x14ac:dyDescent="0.25">
      <c r="A166" s="81">
        <f t="shared" si="2"/>
        <v>162</v>
      </c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</row>
    <row r="167" spans="1:34" x14ac:dyDescent="0.25">
      <c r="A167" s="81">
        <f t="shared" si="2"/>
        <v>163</v>
      </c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</row>
    <row r="168" spans="1:34" x14ac:dyDescent="0.25">
      <c r="A168" s="81">
        <f t="shared" si="2"/>
        <v>164</v>
      </c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</row>
    <row r="169" spans="1:34" x14ac:dyDescent="0.25">
      <c r="A169" s="81">
        <f t="shared" si="2"/>
        <v>165</v>
      </c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</row>
    <row r="170" spans="1:34" x14ac:dyDescent="0.25">
      <c r="A170" s="81">
        <f t="shared" si="2"/>
        <v>166</v>
      </c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</row>
    <row r="171" spans="1:34" x14ac:dyDescent="0.25">
      <c r="A171" s="81">
        <f t="shared" si="2"/>
        <v>167</v>
      </c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</row>
    <row r="172" spans="1:34" x14ac:dyDescent="0.25">
      <c r="A172" s="81">
        <f t="shared" si="2"/>
        <v>168</v>
      </c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</row>
    <row r="173" spans="1:34" x14ac:dyDescent="0.25">
      <c r="A173" s="81">
        <f t="shared" si="2"/>
        <v>169</v>
      </c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</row>
    <row r="174" spans="1:34" x14ac:dyDescent="0.25">
      <c r="A174" s="81">
        <f t="shared" si="2"/>
        <v>170</v>
      </c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</row>
    <row r="175" spans="1:34" x14ac:dyDescent="0.25">
      <c r="A175" s="81">
        <f t="shared" si="2"/>
        <v>171</v>
      </c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</row>
    <row r="176" spans="1:34" x14ac:dyDescent="0.25">
      <c r="A176" s="81">
        <f t="shared" si="2"/>
        <v>172</v>
      </c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</row>
    <row r="177" spans="1:34" x14ac:dyDescent="0.25">
      <c r="A177" s="81">
        <f t="shared" si="2"/>
        <v>173</v>
      </c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</row>
    <row r="178" spans="1:34" x14ac:dyDescent="0.25">
      <c r="A178" s="81">
        <f t="shared" si="2"/>
        <v>174</v>
      </c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</row>
    <row r="179" spans="1:34" x14ac:dyDescent="0.25">
      <c r="A179" s="81">
        <f t="shared" si="2"/>
        <v>175</v>
      </c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</row>
    <row r="180" spans="1:34" x14ac:dyDescent="0.25">
      <c r="A180" s="103" t="s">
        <v>148</v>
      </c>
      <c r="B180" s="103"/>
      <c r="C180" s="103">
        <f>SUM(C5:C179)</f>
        <v>0</v>
      </c>
      <c r="D180" s="103">
        <f>SUM(D5:D179)</f>
        <v>0</v>
      </c>
      <c r="E180" s="103">
        <f>SUM(E5:E179)</f>
        <v>0</v>
      </c>
      <c r="F180" s="103">
        <f>SUM(F5:F179)</f>
        <v>0</v>
      </c>
      <c r="G180" s="103">
        <f>SUM(G5:G179)</f>
        <v>0</v>
      </c>
      <c r="H180" s="103"/>
      <c r="I180" s="103"/>
      <c r="J180" s="103"/>
      <c r="K180" s="103">
        <f t="shared" ref="K180:X180" si="3">SUM(K5:K179)</f>
        <v>0</v>
      </c>
      <c r="L180" s="103">
        <f t="shared" si="3"/>
        <v>0</v>
      </c>
      <c r="M180" s="103">
        <f t="shared" si="3"/>
        <v>0</v>
      </c>
      <c r="N180" s="103">
        <f t="shared" si="3"/>
        <v>0</v>
      </c>
      <c r="O180" s="103">
        <f t="shared" si="3"/>
        <v>0</v>
      </c>
      <c r="P180" s="103">
        <f t="shared" si="3"/>
        <v>0</v>
      </c>
      <c r="Q180" s="103">
        <f t="shared" si="3"/>
        <v>0</v>
      </c>
      <c r="R180" s="103">
        <f t="shared" si="3"/>
        <v>0</v>
      </c>
      <c r="S180" s="103">
        <f t="shared" si="3"/>
        <v>0</v>
      </c>
      <c r="T180" s="103">
        <f t="shared" si="3"/>
        <v>0</v>
      </c>
      <c r="U180" s="103">
        <f t="shared" si="3"/>
        <v>0</v>
      </c>
      <c r="V180" s="103">
        <f t="shared" si="3"/>
        <v>0</v>
      </c>
      <c r="W180" s="103">
        <f t="shared" si="3"/>
        <v>0</v>
      </c>
      <c r="X180" s="103">
        <f t="shared" si="3"/>
        <v>0</v>
      </c>
      <c r="Y180" s="103">
        <f>SUM(Y5:Y179)</f>
        <v>0</v>
      </c>
      <c r="Z180" s="103">
        <f>SUM(Z5:Z179)</f>
        <v>0</v>
      </c>
      <c r="AA180" s="103">
        <f>SUM(AA5:AA179)</f>
        <v>0</v>
      </c>
      <c r="AB180" s="103">
        <f t="shared" ref="AB180:AE180" si="4">SUM(AB5:AB179)</f>
        <v>0</v>
      </c>
      <c r="AC180" s="103">
        <f t="shared" si="4"/>
        <v>0</v>
      </c>
      <c r="AD180" s="103">
        <f t="shared" si="4"/>
        <v>0</v>
      </c>
      <c r="AE180" s="103">
        <f t="shared" si="4"/>
        <v>0</v>
      </c>
      <c r="AF180" s="103">
        <f>SUM(AF5:AF179)</f>
        <v>0</v>
      </c>
      <c r="AG180" s="103">
        <f>SUM(AG5:AG179)</f>
        <v>0</v>
      </c>
      <c r="AH180" s="104"/>
    </row>
    <row r="184" spans="1:34" x14ac:dyDescent="0.25">
      <c r="B184" s="192" t="s">
        <v>240</v>
      </c>
      <c r="C184" s="193"/>
      <c r="D184" s="193"/>
      <c r="E184" s="193"/>
      <c r="F184" s="193"/>
      <c r="G184" s="193"/>
      <c r="H184" s="194"/>
    </row>
    <row r="185" spans="1:34" x14ac:dyDescent="0.25">
      <c r="B185" s="195"/>
      <c r="C185" s="196"/>
      <c r="D185" s="196"/>
      <c r="E185" s="196"/>
      <c r="F185" s="196"/>
      <c r="G185" s="196"/>
      <c r="H185" s="197"/>
    </row>
  </sheetData>
  <mergeCells count="5">
    <mergeCell ref="B184:H185"/>
    <mergeCell ref="AG1:AG2"/>
    <mergeCell ref="C3:E3"/>
    <mergeCell ref="F3:G3"/>
    <mergeCell ref="Z3:A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39975-604F-4F80-949D-35720819108B}">
  <dimension ref="A1:AH323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5.42578125" style="82" bestFit="1" customWidth="1"/>
    <col min="2" max="5" width="11.42578125" style="82"/>
    <col min="6" max="6" width="4.85546875" style="82" bestFit="1" customWidth="1"/>
    <col min="7" max="7" width="4.42578125" style="82" bestFit="1" customWidth="1"/>
    <col min="8" max="8" width="11.42578125" style="82"/>
    <col min="9" max="9" width="14" style="82" bestFit="1" customWidth="1"/>
    <col min="10" max="10" width="9.5703125" style="82" customWidth="1"/>
    <col min="11" max="11" width="21.28515625" style="82" customWidth="1"/>
    <col min="12" max="12" width="12.7109375" style="82" bestFit="1" customWidth="1"/>
    <col min="13" max="25" width="11.42578125" style="82"/>
    <col min="26" max="26" width="10.85546875" style="82" bestFit="1" customWidth="1"/>
    <col min="27" max="27" width="11.7109375" style="82" bestFit="1" customWidth="1"/>
    <col min="28" max="28" width="9.85546875" style="82" bestFit="1" customWidth="1"/>
    <col min="29" max="29" width="5.85546875" style="82" bestFit="1" customWidth="1"/>
    <col min="30" max="30" width="7" style="82" bestFit="1" customWidth="1"/>
    <col min="31" max="31" width="8.85546875" style="82" bestFit="1" customWidth="1"/>
    <col min="32" max="32" width="13" style="82" bestFit="1" customWidth="1"/>
    <col min="33" max="16384" width="11.42578125" style="82"/>
  </cols>
  <sheetData>
    <row r="1" spans="1:34" ht="15" customHeight="1" x14ac:dyDescent="0.25">
      <c r="A1" s="78" t="s">
        <v>88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0"/>
      <c r="AG1" s="170"/>
      <c r="AH1" s="81"/>
    </row>
    <row r="2" spans="1:34" ht="1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  <c r="AG2" s="171"/>
      <c r="AH2" s="81"/>
    </row>
    <row r="3" spans="1:34" x14ac:dyDescent="0.25">
      <c r="A3" s="81"/>
      <c r="B3" s="81"/>
      <c r="C3" s="172" t="s">
        <v>89</v>
      </c>
      <c r="D3" s="172"/>
      <c r="E3" s="172"/>
      <c r="F3" s="172" t="s">
        <v>90</v>
      </c>
      <c r="G3" s="172"/>
      <c r="H3" s="81"/>
      <c r="I3" s="81"/>
      <c r="J3" s="81"/>
      <c r="K3" s="86" t="s">
        <v>91</v>
      </c>
      <c r="L3" s="87" t="s">
        <v>92</v>
      </c>
      <c r="M3" s="88" t="s">
        <v>93</v>
      </c>
      <c r="N3" s="89" t="s">
        <v>94</v>
      </c>
      <c r="O3" s="90" t="s">
        <v>95</v>
      </c>
      <c r="P3" s="91" t="s">
        <v>96</v>
      </c>
      <c r="Q3" s="92" t="s">
        <v>97</v>
      </c>
      <c r="R3" s="88" t="s">
        <v>98</v>
      </c>
      <c r="S3" s="93" t="s">
        <v>99</v>
      </c>
      <c r="T3" s="94" t="s">
        <v>100</v>
      </c>
      <c r="U3" s="95" t="s">
        <v>101</v>
      </c>
      <c r="V3" s="96" t="s">
        <v>102</v>
      </c>
      <c r="W3" s="97" t="s">
        <v>103</v>
      </c>
      <c r="X3" s="98" t="s">
        <v>104</v>
      </c>
      <c r="Y3" s="99" t="s">
        <v>105</v>
      </c>
      <c r="Z3" s="173" t="s">
        <v>106</v>
      </c>
      <c r="AA3" s="173"/>
      <c r="AB3" s="173"/>
      <c r="AC3" s="173"/>
      <c r="AD3" s="173"/>
      <c r="AE3" s="173"/>
      <c r="AF3" s="173"/>
      <c r="AG3" s="173"/>
      <c r="AH3" s="81"/>
    </row>
    <row r="4" spans="1:34" x14ac:dyDescent="0.25">
      <c r="A4" s="81" t="s">
        <v>107</v>
      </c>
      <c r="B4" s="100" t="s">
        <v>108</v>
      </c>
      <c r="C4" s="100" t="s">
        <v>109</v>
      </c>
      <c r="D4" s="100" t="s">
        <v>110</v>
      </c>
      <c r="E4" s="100" t="s">
        <v>111</v>
      </c>
      <c r="F4" s="100" t="s">
        <v>112</v>
      </c>
      <c r="G4" s="100" t="s">
        <v>113</v>
      </c>
      <c r="H4" s="100" t="s">
        <v>114</v>
      </c>
      <c r="I4" s="100" t="s">
        <v>115</v>
      </c>
      <c r="J4" s="100" t="s">
        <v>116</v>
      </c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81" t="s">
        <v>117</v>
      </c>
      <c r="AA4" s="81" t="s">
        <v>118</v>
      </c>
      <c r="AB4" s="81" t="s">
        <v>119</v>
      </c>
      <c r="AC4" s="81" t="s">
        <v>120</v>
      </c>
      <c r="AD4" s="81" t="s">
        <v>121</v>
      </c>
      <c r="AE4" s="81" t="s">
        <v>122</v>
      </c>
      <c r="AF4" s="81" t="s">
        <v>123</v>
      </c>
      <c r="AG4" s="81" t="s">
        <v>124</v>
      </c>
      <c r="AH4" s="81"/>
    </row>
    <row r="5" spans="1:34" x14ac:dyDescent="0.25">
      <c r="A5" s="81">
        <v>1</v>
      </c>
      <c r="B5" s="81" t="s">
        <v>238</v>
      </c>
      <c r="C5" s="81">
        <v>1</v>
      </c>
      <c r="D5" s="81">
        <v>0</v>
      </c>
      <c r="E5" s="81">
        <v>0</v>
      </c>
      <c r="F5" s="81">
        <v>0</v>
      </c>
      <c r="G5" s="81">
        <v>1</v>
      </c>
      <c r="H5" s="81">
        <v>18</v>
      </c>
      <c r="I5" s="81" t="s">
        <v>125</v>
      </c>
      <c r="J5" s="81">
        <v>2</v>
      </c>
      <c r="K5" s="81">
        <v>1</v>
      </c>
      <c r="L5" s="81">
        <v>1</v>
      </c>
      <c r="M5" s="81">
        <v>1</v>
      </c>
      <c r="N5" s="81">
        <v>1</v>
      </c>
      <c r="O5" s="81">
        <v>1</v>
      </c>
      <c r="P5" s="81">
        <v>1</v>
      </c>
      <c r="Q5" s="81">
        <v>1</v>
      </c>
      <c r="R5" s="81">
        <v>0</v>
      </c>
      <c r="S5" s="81">
        <v>0</v>
      </c>
      <c r="T5" s="81">
        <v>0</v>
      </c>
      <c r="U5" s="81">
        <v>0</v>
      </c>
      <c r="V5" s="81">
        <v>0</v>
      </c>
      <c r="W5" s="81">
        <v>1</v>
      </c>
      <c r="X5" s="81">
        <v>0</v>
      </c>
      <c r="Y5" s="81">
        <v>0</v>
      </c>
      <c r="Z5" s="81">
        <v>0</v>
      </c>
      <c r="AA5" s="81">
        <v>0</v>
      </c>
      <c r="AB5" s="81">
        <v>1</v>
      </c>
      <c r="AC5" s="81">
        <v>0</v>
      </c>
      <c r="AD5" s="81">
        <v>0</v>
      </c>
      <c r="AE5" s="81">
        <v>0</v>
      </c>
      <c r="AF5" s="81">
        <v>0</v>
      </c>
      <c r="AG5" s="81">
        <v>0</v>
      </c>
      <c r="AH5" s="81"/>
    </row>
    <row r="6" spans="1:34" x14ac:dyDescent="0.25">
      <c r="A6" s="81">
        <f>A5+1</f>
        <v>2</v>
      </c>
      <c r="B6" s="81" t="s">
        <v>238</v>
      </c>
      <c r="C6" s="81">
        <v>1</v>
      </c>
      <c r="D6" s="81">
        <v>0</v>
      </c>
      <c r="E6" s="81">
        <v>0</v>
      </c>
      <c r="F6" s="81">
        <v>1</v>
      </c>
      <c r="G6" s="81">
        <v>0</v>
      </c>
      <c r="H6" s="81">
        <v>35</v>
      </c>
      <c r="I6" s="81" t="s">
        <v>126</v>
      </c>
      <c r="J6" s="81">
        <v>1</v>
      </c>
      <c r="K6" s="81">
        <v>1</v>
      </c>
      <c r="L6" s="81">
        <v>1</v>
      </c>
      <c r="M6" s="81">
        <v>1</v>
      </c>
      <c r="N6" s="81">
        <v>1</v>
      </c>
      <c r="O6" s="81">
        <v>1</v>
      </c>
      <c r="P6" s="81">
        <v>1</v>
      </c>
      <c r="Q6" s="81">
        <v>1</v>
      </c>
      <c r="R6" s="81">
        <v>1</v>
      </c>
      <c r="S6" s="81">
        <v>0</v>
      </c>
      <c r="T6" s="81">
        <v>0</v>
      </c>
      <c r="U6" s="81">
        <v>0</v>
      </c>
      <c r="V6" s="81">
        <v>0</v>
      </c>
      <c r="W6" s="81">
        <v>0</v>
      </c>
      <c r="X6" s="81">
        <v>1</v>
      </c>
      <c r="Y6" s="81">
        <v>0</v>
      </c>
      <c r="Z6" s="81">
        <v>0</v>
      </c>
      <c r="AA6" s="81">
        <v>0</v>
      </c>
      <c r="AB6" s="81">
        <v>1</v>
      </c>
      <c r="AC6" s="81">
        <v>0</v>
      </c>
      <c r="AD6" s="81">
        <v>0</v>
      </c>
      <c r="AE6" s="81">
        <v>0</v>
      </c>
      <c r="AF6" s="81">
        <v>0</v>
      </c>
      <c r="AG6" s="81">
        <v>0</v>
      </c>
      <c r="AH6" s="81"/>
    </row>
    <row r="7" spans="1:34" x14ac:dyDescent="0.25">
      <c r="A7" s="81">
        <f t="shared" ref="A7:A70" si="0">A6+1</f>
        <v>3</v>
      </c>
      <c r="B7" s="81" t="s">
        <v>238</v>
      </c>
      <c r="C7" s="81">
        <v>1</v>
      </c>
      <c r="D7" s="81">
        <v>0</v>
      </c>
      <c r="E7" s="81">
        <v>0</v>
      </c>
      <c r="F7" s="81">
        <v>0</v>
      </c>
      <c r="G7" s="81">
        <v>1</v>
      </c>
      <c r="H7" s="81">
        <v>50</v>
      </c>
      <c r="I7" s="81" t="s">
        <v>127</v>
      </c>
      <c r="J7" s="81">
        <v>1</v>
      </c>
      <c r="K7" s="81">
        <v>1</v>
      </c>
      <c r="L7" s="81">
        <v>1</v>
      </c>
      <c r="M7" s="81">
        <v>1</v>
      </c>
      <c r="N7" s="81">
        <v>1</v>
      </c>
      <c r="O7" s="81">
        <v>1</v>
      </c>
      <c r="P7" s="81">
        <v>1</v>
      </c>
      <c r="Q7" s="81">
        <v>1</v>
      </c>
      <c r="R7" s="81">
        <v>0</v>
      </c>
      <c r="S7" s="81">
        <v>0</v>
      </c>
      <c r="T7" s="81">
        <v>0</v>
      </c>
      <c r="U7" s="81">
        <v>0</v>
      </c>
      <c r="V7" s="81">
        <v>0</v>
      </c>
      <c r="W7" s="81">
        <v>0</v>
      </c>
      <c r="X7" s="81">
        <v>0</v>
      </c>
      <c r="Y7" s="81">
        <v>0</v>
      </c>
      <c r="Z7" s="81">
        <v>1</v>
      </c>
      <c r="AA7" s="81">
        <v>0</v>
      </c>
      <c r="AB7" s="81">
        <v>0</v>
      </c>
      <c r="AC7" s="81">
        <v>0</v>
      </c>
      <c r="AD7" s="81">
        <v>0</v>
      </c>
      <c r="AE7" s="81">
        <v>0</v>
      </c>
      <c r="AF7" s="81">
        <v>0</v>
      </c>
      <c r="AG7" s="81">
        <v>0</v>
      </c>
      <c r="AH7" s="81"/>
    </row>
    <row r="8" spans="1:34" x14ac:dyDescent="0.25">
      <c r="A8" s="81">
        <f t="shared" si="0"/>
        <v>4</v>
      </c>
      <c r="B8" s="81" t="s">
        <v>238</v>
      </c>
      <c r="C8" s="81">
        <v>1</v>
      </c>
      <c r="D8" s="81">
        <v>0</v>
      </c>
      <c r="E8" s="81">
        <v>0</v>
      </c>
      <c r="F8" s="81">
        <v>0</v>
      </c>
      <c r="G8" s="81">
        <v>1</v>
      </c>
      <c r="H8" s="81">
        <v>32</v>
      </c>
      <c r="I8" s="81" t="s">
        <v>128</v>
      </c>
      <c r="J8" s="81">
        <v>1</v>
      </c>
      <c r="K8" s="81">
        <v>1</v>
      </c>
      <c r="L8" s="81">
        <v>1</v>
      </c>
      <c r="M8" s="81">
        <v>1</v>
      </c>
      <c r="N8" s="81">
        <v>0</v>
      </c>
      <c r="O8" s="81">
        <v>0</v>
      </c>
      <c r="P8" s="81">
        <v>1</v>
      </c>
      <c r="Q8" s="81">
        <v>1</v>
      </c>
      <c r="R8" s="81">
        <v>0</v>
      </c>
      <c r="S8" s="81">
        <v>0</v>
      </c>
      <c r="T8" s="81">
        <v>0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1</v>
      </c>
      <c r="AH8" s="81"/>
    </row>
    <row r="9" spans="1:34" x14ac:dyDescent="0.25">
      <c r="A9" s="81">
        <f t="shared" si="0"/>
        <v>5</v>
      </c>
      <c r="B9" s="81" t="s">
        <v>238</v>
      </c>
      <c r="C9" s="81">
        <v>1</v>
      </c>
      <c r="D9" s="81">
        <v>0</v>
      </c>
      <c r="E9" s="81">
        <v>0</v>
      </c>
      <c r="F9" s="81">
        <v>0</v>
      </c>
      <c r="G9" s="81">
        <v>1</v>
      </c>
      <c r="H9" s="81">
        <v>42</v>
      </c>
      <c r="I9" s="81" t="s">
        <v>129</v>
      </c>
      <c r="J9" s="81">
        <v>1</v>
      </c>
      <c r="K9" s="81">
        <v>1</v>
      </c>
      <c r="L9" s="81">
        <v>1</v>
      </c>
      <c r="M9" s="81">
        <v>1</v>
      </c>
      <c r="N9" s="81">
        <v>1</v>
      </c>
      <c r="O9" s="81">
        <v>1</v>
      </c>
      <c r="P9" s="81">
        <v>1</v>
      </c>
      <c r="Q9" s="81">
        <v>1</v>
      </c>
      <c r="R9" s="81">
        <v>1</v>
      </c>
      <c r="S9" s="81">
        <v>1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1</v>
      </c>
      <c r="AH9" s="81"/>
    </row>
    <row r="10" spans="1:34" x14ac:dyDescent="0.25">
      <c r="A10" s="81">
        <f t="shared" si="0"/>
        <v>6</v>
      </c>
      <c r="B10" s="81" t="s">
        <v>238</v>
      </c>
      <c r="C10" s="81">
        <v>1</v>
      </c>
      <c r="D10" s="81">
        <v>0</v>
      </c>
      <c r="E10" s="81">
        <v>0</v>
      </c>
      <c r="F10" s="81">
        <v>1</v>
      </c>
      <c r="G10" s="81">
        <v>0</v>
      </c>
      <c r="H10" s="81">
        <v>26</v>
      </c>
      <c r="I10" s="81" t="s">
        <v>125</v>
      </c>
      <c r="J10" s="81">
        <v>2</v>
      </c>
      <c r="K10" s="81">
        <v>1</v>
      </c>
      <c r="L10" s="81">
        <v>1</v>
      </c>
      <c r="M10" s="81">
        <v>1</v>
      </c>
      <c r="N10" s="81">
        <v>1</v>
      </c>
      <c r="O10" s="81">
        <v>1</v>
      </c>
      <c r="P10" s="81">
        <v>1</v>
      </c>
      <c r="Q10" s="81">
        <v>1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1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/>
    </row>
    <row r="11" spans="1:34" x14ac:dyDescent="0.25">
      <c r="A11" s="81">
        <f t="shared" si="0"/>
        <v>7</v>
      </c>
      <c r="B11" s="81" t="s">
        <v>238</v>
      </c>
      <c r="C11" s="81">
        <v>1</v>
      </c>
      <c r="D11" s="81">
        <v>0</v>
      </c>
      <c r="E11" s="81">
        <v>0</v>
      </c>
      <c r="F11" s="81">
        <v>1</v>
      </c>
      <c r="G11" s="81">
        <v>0</v>
      </c>
      <c r="H11" s="81">
        <v>45</v>
      </c>
      <c r="I11" s="81" t="s">
        <v>130</v>
      </c>
      <c r="J11" s="81">
        <v>1</v>
      </c>
      <c r="K11" s="81">
        <v>1</v>
      </c>
      <c r="L11" s="81">
        <v>1</v>
      </c>
      <c r="M11" s="81">
        <v>1</v>
      </c>
      <c r="N11" s="81">
        <v>1</v>
      </c>
      <c r="O11" s="81">
        <v>1</v>
      </c>
      <c r="P11" s="81">
        <v>1</v>
      </c>
      <c r="Q11" s="81">
        <v>1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1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/>
    </row>
    <row r="12" spans="1:34" x14ac:dyDescent="0.25">
      <c r="A12" s="81">
        <f t="shared" si="0"/>
        <v>8</v>
      </c>
      <c r="B12" s="81" t="s">
        <v>238</v>
      </c>
      <c r="C12" s="81">
        <v>1</v>
      </c>
      <c r="D12" s="81">
        <v>0</v>
      </c>
      <c r="E12" s="81">
        <v>0</v>
      </c>
      <c r="F12" s="81">
        <v>1</v>
      </c>
      <c r="G12" s="81">
        <v>0</v>
      </c>
      <c r="H12" s="81">
        <v>73</v>
      </c>
      <c r="I12" s="81" t="s">
        <v>125</v>
      </c>
      <c r="J12" s="81">
        <v>2</v>
      </c>
      <c r="K12" s="81">
        <v>1</v>
      </c>
      <c r="L12" s="81">
        <v>1</v>
      </c>
      <c r="M12" s="81">
        <v>0</v>
      </c>
      <c r="N12" s="81">
        <v>1</v>
      </c>
      <c r="O12" s="81">
        <v>1</v>
      </c>
      <c r="P12" s="81">
        <v>1</v>
      </c>
      <c r="Q12" s="81">
        <v>1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1</v>
      </c>
      <c r="AH12" s="81"/>
    </row>
    <row r="13" spans="1:34" x14ac:dyDescent="0.25">
      <c r="A13" s="81">
        <f t="shared" si="0"/>
        <v>9</v>
      </c>
      <c r="B13" s="81" t="s">
        <v>238</v>
      </c>
      <c r="C13" s="81">
        <v>0</v>
      </c>
      <c r="D13" s="81">
        <v>1</v>
      </c>
      <c r="E13" s="81">
        <v>0</v>
      </c>
      <c r="F13" s="81">
        <v>1</v>
      </c>
      <c r="G13" s="81">
        <v>0</v>
      </c>
      <c r="H13" s="81">
        <v>20</v>
      </c>
      <c r="I13" s="81" t="s">
        <v>125</v>
      </c>
      <c r="J13" s="81">
        <v>1</v>
      </c>
      <c r="K13" s="81">
        <v>1</v>
      </c>
      <c r="L13" s="81">
        <v>0</v>
      </c>
      <c r="M13" s="81">
        <v>0</v>
      </c>
      <c r="N13" s="81">
        <v>1</v>
      </c>
      <c r="O13" s="81">
        <v>1</v>
      </c>
      <c r="P13" s="81">
        <v>1</v>
      </c>
      <c r="Q13" s="81">
        <v>1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1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1</v>
      </c>
      <c r="AH13" s="81"/>
    </row>
    <row r="14" spans="1:34" x14ac:dyDescent="0.25">
      <c r="A14" s="81">
        <f t="shared" si="0"/>
        <v>10</v>
      </c>
      <c r="B14" s="81" t="s">
        <v>238</v>
      </c>
      <c r="C14" s="81">
        <v>1</v>
      </c>
      <c r="D14" s="81">
        <v>0</v>
      </c>
      <c r="E14" s="81">
        <v>0</v>
      </c>
      <c r="F14" s="81">
        <v>0</v>
      </c>
      <c r="G14" s="81">
        <v>1</v>
      </c>
      <c r="H14" s="81">
        <v>36</v>
      </c>
      <c r="I14" s="81" t="s">
        <v>131</v>
      </c>
      <c r="J14" s="81">
        <v>1</v>
      </c>
      <c r="K14" s="81">
        <v>1</v>
      </c>
      <c r="L14" s="81">
        <v>1</v>
      </c>
      <c r="M14" s="81">
        <v>0</v>
      </c>
      <c r="N14" s="81">
        <v>1</v>
      </c>
      <c r="O14" s="81">
        <v>1</v>
      </c>
      <c r="P14" s="81">
        <v>1</v>
      </c>
      <c r="Q14" s="81">
        <v>1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1</v>
      </c>
      <c r="Y14" s="81">
        <v>0</v>
      </c>
      <c r="Z14" s="81">
        <v>0</v>
      </c>
      <c r="AA14" s="81">
        <v>0</v>
      </c>
      <c r="AB14" s="81">
        <v>1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/>
    </row>
    <row r="15" spans="1:34" x14ac:dyDescent="0.25">
      <c r="A15" s="81">
        <f t="shared" si="0"/>
        <v>11</v>
      </c>
      <c r="B15" s="81" t="s">
        <v>238</v>
      </c>
      <c r="C15" s="81">
        <v>1</v>
      </c>
      <c r="D15" s="81">
        <v>0</v>
      </c>
      <c r="E15" s="81">
        <v>0</v>
      </c>
      <c r="F15" s="81">
        <v>1</v>
      </c>
      <c r="G15" s="81">
        <v>0</v>
      </c>
      <c r="H15" s="81">
        <v>29</v>
      </c>
      <c r="I15" s="81" t="s">
        <v>129</v>
      </c>
      <c r="J15" s="81">
        <v>1</v>
      </c>
      <c r="K15" s="81">
        <v>1</v>
      </c>
      <c r="L15" s="81">
        <v>1</v>
      </c>
      <c r="M15" s="81">
        <v>1</v>
      </c>
      <c r="N15" s="81">
        <v>1</v>
      </c>
      <c r="O15" s="81">
        <v>1</v>
      </c>
      <c r="P15" s="81">
        <v>1</v>
      </c>
      <c r="Q15" s="81">
        <v>1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1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1</v>
      </c>
      <c r="AH15" s="81"/>
    </row>
    <row r="16" spans="1:34" x14ac:dyDescent="0.25">
      <c r="A16" s="81">
        <f t="shared" si="0"/>
        <v>12</v>
      </c>
      <c r="B16" s="81" t="s">
        <v>238</v>
      </c>
      <c r="C16" s="81">
        <v>1</v>
      </c>
      <c r="D16" s="81">
        <v>0</v>
      </c>
      <c r="E16" s="81">
        <v>0</v>
      </c>
      <c r="F16" s="81">
        <v>1</v>
      </c>
      <c r="G16" s="81">
        <v>0</v>
      </c>
      <c r="H16" s="81">
        <v>19</v>
      </c>
      <c r="I16" s="81" t="s">
        <v>125</v>
      </c>
      <c r="J16" s="81">
        <v>2</v>
      </c>
      <c r="K16" s="81">
        <v>1</v>
      </c>
      <c r="L16" s="81">
        <v>0</v>
      </c>
      <c r="M16" s="81">
        <v>0</v>
      </c>
      <c r="N16" s="81">
        <v>1</v>
      </c>
      <c r="O16" s="81">
        <v>1</v>
      </c>
      <c r="P16" s="81">
        <v>0</v>
      </c>
      <c r="Q16" s="81">
        <v>1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1</v>
      </c>
      <c r="Y16" s="81">
        <v>0</v>
      </c>
      <c r="Z16" s="81">
        <v>1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/>
    </row>
    <row r="17" spans="1:34" x14ac:dyDescent="0.25">
      <c r="A17" s="81">
        <f t="shared" si="0"/>
        <v>13</v>
      </c>
      <c r="B17" s="81" t="s">
        <v>238</v>
      </c>
      <c r="C17" s="81">
        <v>1</v>
      </c>
      <c r="D17" s="81">
        <v>0</v>
      </c>
      <c r="E17" s="81">
        <v>0</v>
      </c>
      <c r="F17" s="81">
        <v>0</v>
      </c>
      <c r="G17" s="81">
        <v>1</v>
      </c>
      <c r="H17" s="81">
        <v>27</v>
      </c>
      <c r="I17" s="81" t="s">
        <v>132</v>
      </c>
      <c r="J17" s="81">
        <v>2</v>
      </c>
      <c r="K17" s="81">
        <v>1</v>
      </c>
      <c r="L17" s="81">
        <v>1</v>
      </c>
      <c r="M17" s="81">
        <v>1</v>
      </c>
      <c r="N17" s="81">
        <v>1</v>
      </c>
      <c r="O17" s="81">
        <v>1</v>
      </c>
      <c r="P17" s="81">
        <v>1</v>
      </c>
      <c r="Q17" s="81">
        <v>1</v>
      </c>
      <c r="R17" s="81">
        <v>1</v>
      </c>
      <c r="S17" s="81">
        <v>1</v>
      </c>
      <c r="T17" s="81">
        <v>1</v>
      </c>
      <c r="U17" s="81">
        <v>0</v>
      </c>
      <c r="V17" s="81">
        <v>0</v>
      </c>
      <c r="W17" s="81">
        <v>1</v>
      </c>
      <c r="X17" s="81">
        <v>1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1</v>
      </c>
      <c r="AH17" s="81"/>
    </row>
    <row r="18" spans="1:34" x14ac:dyDescent="0.25">
      <c r="A18" s="81">
        <f t="shared" si="0"/>
        <v>14</v>
      </c>
      <c r="B18" s="81" t="s">
        <v>238</v>
      </c>
      <c r="C18" s="81">
        <v>1</v>
      </c>
      <c r="D18" s="81">
        <v>0</v>
      </c>
      <c r="E18" s="81">
        <v>0</v>
      </c>
      <c r="F18" s="81">
        <v>0</v>
      </c>
      <c r="G18" s="81">
        <v>1</v>
      </c>
      <c r="H18" s="81">
        <v>16</v>
      </c>
      <c r="I18" s="81" t="s">
        <v>125</v>
      </c>
      <c r="J18" s="81">
        <v>1</v>
      </c>
      <c r="K18" s="81">
        <v>1</v>
      </c>
      <c r="L18" s="81">
        <v>1</v>
      </c>
      <c r="M18" s="81">
        <v>1</v>
      </c>
      <c r="N18" s="81">
        <v>1</v>
      </c>
      <c r="O18" s="81">
        <v>1</v>
      </c>
      <c r="P18" s="81">
        <v>1</v>
      </c>
      <c r="Q18" s="81">
        <v>1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1</v>
      </c>
      <c r="X18" s="81">
        <v>1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1</v>
      </c>
      <c r="AH18" s="81"/>
    </row>
    <row r="19" spans="1:34" x14ac:dyDescent="0.25">
      <c r="A19" s="81">
        <f t="shared" si="0"/>
        <v>15</v>
      </c>
      <c r="B19" s="81" t="s">
        <v>238</v>
      </c>
      <c r="C19" s="81">
        <v>1</v>
      </c>
      <c r="D19" s="81">
        <v>0</v>
      </c>
      <c r="E19" s="81">
        <v>0</v>
      </c>
      <c r="F19" s="81">
        <v>0</v>
      </c>
      <c r="G19" s="81">
        <v>1</v>
      </c>
      <c r="H19" s="81">
        <v>21</v>
      </c>
      <c r="I19" s="81" t="s">
        <v>133</v>
      </c>
      <c r="J19" s="81">
        <v>1</v>
      </c>
      <c r="K19" s="81">
        <v>1</v>
      </c>
      <c r="L19" s="81">
        <v>1</v>
      </c>
      <c r="M19" s="81">
        <v>1</v>
      </c>
      <c r="N19" s="81">
        <v>1</v>
      </c>
      <c r="O19" s="81">
        <v>1</v>
      </c>
      <c r="P19" s="81">
        <v>1</v>
      </c>
      <c r="Q19" s="81">
        <v>1</v>
      </c>
      <c r="R19" s="81">
        <v>1</v>
      </c>
      <c r="S19" s="81">
        <v>0</v>
      </c>
      <c r="T19" s="81">
        <v>0</v>
      </c>
      <c r="U19" s="81">
        <v>0</v>
      </c>
      <c r="V19" s="81">
        <v>0</v>
      </c>
      <c r="W19" s="81">
        <v>1</v>
      </c>
      <c r="X19" s="81">
        <v>1</v>
      </c>
      <c r="Y19" s="81">
        <v>0</v>
      </c>
      <c r="Z19" s="81">
        <v>1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/>
    </row>
    <row r="20" spans="1:34" x14ac:dyDescent="0.25">
      <c r="A20" s="81">
        <f t="shared" si="0"/>
        <v>16</v>
      </c>
      <c r="B20" s="81" t="s">
        <v>238</v>
      </c>
      <c r="C20" s="81">
        <v>1</v>
      </c>
      <c r="D20" s="81">
        <v>0</v>
      </c>
      <c r="E20" s="81">
        <v>0</v>
      </c>
      <c r="F20" s="81">
        <v>1</v>
      </c>
      <c r="G20" s="81">
        <v>0</v>
      </c>
      <c r="H20" s="81">
        <v>35</v>
      </c>
      <c r="I20" s="81" t="s">
        <v>134</v>
      </c>
      <c r="J20" s="81">
        <v>2</v>
      </c>
      <c r="K20" s="81">
        <v>1</v>
      </c>
      <c r="L20" s="81">
        <v>1</v>
      </c>
      <c r="M20" s="81">
        <v>1</v>
      </c>
      <c r="N20" s="81">
        <v>1</v>
      </c>
      <c r="O20" s="81">
        <v>1</v>
      </c>
      <c r="P20" s="81">
        <v>1</v>
      </c>
      <c r="Q20" s="81">
        <v>1</v>
      </c>
      <c r="R20" s="81">
        <v>1</v>
      </c>
      <c r="S20" s="81">
        <v>1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1</v>
      </c>
      <c r="AH20" s="81"/>
    </row>
    <row r="21" spans="1:34" x14ac:dyDescent="0.25">
      <c r="A21" s="81">
        <f t="shared" si="0"/>
        <v>17</v>
      </c>
      <c r="B21" s="81" t="s">
        <v>238</v>
      </c>
      <c r="C21" s="81">
        <v>1</v>
      </c>
      <c r="D21" s="81">
        <v>0</v>
      </c>
      <c r="E21" s="81">
        <v>0</v>
      </c>
      <c r="F21" s="81">
        <v>0</v>
      </c>
      <c r="G21" s="81">
        <v>1</v>
      </c>
      <c r="H21" s="81">
        <v>45</v>
      </c>
      <c r="I21" s="81" t="s">
        <v>125</v>
      </c>
      <c r="J21" s="81">
        <v>1</v>
      </c>
      <c r="K21" s="81">
        <v>1</v>
      </c>
      <c r="L21" s="81">
        <v>1</v>
      </c>
      <c r="M21" s="81">
        <v>0</v>
      </c>
      <c r="N21" s="81">
        <v>0</v>
      </c>
      <c r="O21" s="81">
        <v>0</v>
      </c>
      <c r="P21" s="81">
        <v>0</v>
      </c>
      <c r="Q21" s="81">
        <v>1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1</v>
      </c>
      <c r="X21" s="81">
        <v>1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1</v>
      </c>
      <c r="AE21" s="81">
        <v>0</v>
      </c>
      <c r="AF21" s="81">
        <v>0</v>
      </c>
      <c r="AG21" s="81">
        <v>0</v>
      </c>
      <c r="AH21" s="81"/>
    </row>
    <row r="22" spans="1:34" x14ac:dyDescent="0.25">
      <c r="A22" s="81">
        <f t="shared" si="0"/>
        <v>18</v>
      </c>
      <c r="B22" s="81" t="s">
        <v>238</v>
      </c>
      <c r="C22" s="81">
        <v>1</v>
      </c>
      <c r="D22" s="81">
        <v>0</v>
      </c>
      <c r="E22" s="81">
        <v>0</v>
      </c>
      <c r="F22" s="81">
        <v>1</v>
      </c>
      <c r="G22" s="81">
        <v>0</v>
      </c>
      <c r="H22" s="81">
        <v>36</v>
      </c>
      <c r="I22" s="81" t="s">
        <v>125</v>
      </c>
      <c r="J22" s="81">
        <v>2</v>
      </c>
      <c r="K22" s="81">
        <v>1</v>
      </c>
      <c r="L22" s="81">
        <v>1</v>
      </c>
      <c r="M22" s="81">
        <v>1</v>
      </c>
      <c r="N22" s="81">
        <v>1</v>
      </c>
      <c r="O22" s="81">
        <v>1</v>
      </c>
      <c r="P22" s="81">
        <v>1</v>
      </c>
      <c r="Q22" s="81">
        <v>1</v>
      </c>
      <c r="R22" s="81">
        <v>0</v>
      </c>
      <c r="S22" s="81">
        <v>0</v>
      </c>
      <c r="T22" s="81">
        <v>1</v>
      </c>
      <c r="U22" s="81">
        <v>0</v>
      </c>
      <c r="V22" s="81">
        <v>0</v>
      </c>
      <c r="W22" s="81">
        <v>1</v>
      </c>
      <c r="X22" s="81">
        <v>1</v>
      </c>
      <c r="Y22" s="81">
        <v>0</v>
      </c>
      <c r="Z22" s="81">
        <v>0</v>
      </c>
      <c r="AA22" s="81">
        <v>0</v>
      </c>
      <c r="AB22" s="81">
        <v>0</v>
      </c>
      <c r="AC22" s="81">
        <v>1</v>
      </c>
      <c r="AD22" s="81">
        <v>0</v>
      </c>
      <c r="AE22" s="81">
        <v>0</v>
      </c>
      <c r="AF22" s="81">
        <v>0</v>
      </c>
      <c r="AG22" s="81">
        <v>0</v>
      </c>
      <c r="AH22" s="81"/>
    </row>
    <row r="23" spans="1:34" x14ac:dyDescent="0.25">
      <c r="A23" s="81">
        <f t="shared" si="0"/>
        <v>19</v>
      </c>
      <c r="B23" s="81" t="s">
        <v>238</v>
      </c>
      <c r="C23" s="81">
        <v>1</v>
      </c>
      <c r="D23" s="81">
        <v>0</v>
      </c>
      <c r="E23" s="81">
        <v>0</v>
      </c>
      <c r="F23" s="81">
        <v>0</v>
      </c>
      <c r="G23" s="81">
        <v>1</v>
      </c>
      <c r="H23" s="81">
        <v>17</v>
      </c>
      <c r="I23" s="81" t="s">
        <v>125</v>
      </c>
      <c r="J23" s="81">
        <v>1</v>
      </c>
      <c r="K23" s="81">
        <v>1</v>
      </c>
      <c r="L23" s="81">
        <v>1</v>
      </c>
      <c r="M23" s="81">
        <v>1</v>
      </c>
      <c r="N23" s="81">
        <v>1</v>
      </c>
      <c r="O23" s="81">
        <v>1</v>
      </c>
      <c r="P23" s="81">
        <v>1</v>
      </c>
      <c r="Q23" s="81">
        <v>1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1</v>
      </c>
      <c r="X23" s="81">
        <v>1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1</v>
      </c>
      <c r="AE23" s="81">
        <v>0</v>
      </c>
      <c r="AF23" s="81">
        <v>0</v>
      </c>
      <c r="AG23" s="81">
        <v>0</v>
      </c>
      <c r="AH23" s="81"/>
    </row>
    <row r="24" spans="1:34" x14ac:dyDescent="0.25">
      <c r="A24" s="81">
        <f t="shared" si="0"/>
        <v>20</v>
      </c>
      <c r="B24" s="81" t="s">
        <v>238</v>
      </c>
      <c r="C24" s="81">
        <v>1</v>
      </c>
      <c r="D24" s="81">
        <v>0</v>
      </c>
      <c r="E24" s="81">
        <v>0</v>
      </c>
      <c r="F24" s="81">
        <v>0</v>
      </c>
      <c r="G24" s="81">
        <v>1</v>
      </c>
      <c r="H24" s="81">
        <v>18</v>
      </c>
      <c r="I24" s="81" t="s">
        <v>125</v>
      </c>
      <c r="J24" s="81">
        <v>2</v>
      </c>
      <c r="K24" s="81">
        <v>1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1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1</v>
      </c>
      <c r="X24" s="81">
        <v>1</v>
      </c>
      <c r="Y24" s="81">
        <v>0</v>
      </c>
      <c r="Z24" s="81">
        <v>0</v>
      </c>
      <c r="AA24" s="81">
        <v>0</v>
      </c>
      <c r="AB24" s="81">
        <v>0</v>
      </c>
      <c r="AC24" s="81">
        <v>0</v>
      </c>
      <c r="AD24" s="81">
        <v>1</v>
      </c>
      <c r="AE24" s="81">
        <v>0</v>
      </c>
      <c r="AF24" s="81">
        <v>0</v>
      </c>
      <c r="AG24" s="81">
        <v>0</v>
      </c>
      <c r="AH24" s="81"/>
    </row>
    <row r="25" spans="1:34" x14ac:dyDescent="0.25">
      <c r="A25" s="81">
        <f t="shared" si="0"/>
        <v>21</v>
      </c>
      <c r="B25" s="81" t="s">
        <v>238</v>
      </c>
      <c r="C25" s="81">
        <v>1</v>
      </c>
      <c r="D25" s="81">
        <v>0</v>
      </c>
      <c r="E25" s="81">
        <v>0</v>
      </c>
      <c r="F25" s="81">
        <v>0</v>
      </c>
      <c r="G25" s="81">
        <v>1</v>
      </c>
      <c r="H25" s="81">
        <v>20</v>
      </c>
      <c r="I25" s="81" t="s">
        <v>125</v>
      </c>
      <c r="J25" s="81">
        <v>2</v>
      </c>
      <c r="K25" s="81">
        <v>1</v>
      </c>
      <c r="L25" s="81">
        <v>0</v>
      </c>
      <c r="M25" s="81">
        <v>0</v>
      </c>
      <c r="N25" s="81">
        <v>1</v>
      </c>
      <c r="O25" s="81">
        <v>1</v>
      </c>
      <c r="P25" s="81">
        <v>0</v>
      </c>
      <c r="Q25" s="81">
        <v>1</v>
      </c>
      <c r="R25" s="81">
        <v>0</v>
      </c>
      <c r="S25" s="81">
        <v>0</v>
      </c>
      <c r="T25" s="81">
        <v>1</v>
      </c>
      <c r="U25" s="81">
        <v>0</v>
      </c>
      <c r="V25" s="81">
        <v>0</v>
      </c>
      <c r="W25" s="81">
        <v>0</v>
      </c>
      <c r="X25" s="81">
        <v>1</v>
      </c>
      <c r="Y25" s="81">
        <v>0</v>
      </c>
      <c r="Z25" s="81">
        <v>1</v>
      </c>
      <c r="AA25" s="81">
        <v>0</v>
      </c>
      <c r="AB25" s="81">
        <v>0</v>
      </c>
      <c r="AC25" s="81">
        <v>0</v>
      </c>
      <c r="AD25" s="81">
        <v>0</v>
      </c>
      <c r="AE25" s="81">
        <v>0</v>
      </c>
      <c r="AF25" s="81">
        <v>0</v>
      </c>
      <c r="AG25" s="81">
        <v>0</v>
      </c>
      <c r="AH25" s="81"/>
    </row>
    <row r="26" spans="1:34" x14ac:dyDescent="0.25">
      <c r="A26" s="81">
        <f t="shared" si="0"/>
        <v>22</v>
      </c>
      <c r="B26" s="81" t="s">
        <v>238</v>
      </c>
      <c r="C26" s="81">
        <v>1</v>
      </c>
      <c r="D26" s="81">
        <v>0</v>
      </c>
      <c r="E26" s="81">
        <v>0</v>
      </c>
      <c r="F26" s="81">
        <v>0</v>
      </c>
      <c r="G26" s="81">
        <v>1</v>
      </c>
      <c r="H26" s="81">
        <v>25</v>
      </c>
      <c r="I26" s="81" t="s">
        <v>135</v>
      </c>
      <c r="J26" s="81">
        <v>1</v>
      </c>
      <c r="K26" s="81">
        <v>1</v>
      </c>
      <c r="L26" s="81">
        <v>1</v>
      </c>
      <c r="M26" s="81">
        <v>0</v>
      </c>
      <c r="N26" s="81">
        <v>1</v>
      </c>
      <c r="O26" s="81">
        <v>1</v>
      </c>
      <c r="P26" s="81">
        <v>1</v>
      </c>
      <c r="Q26" s="81">
        <v>1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  <c r="W26" s="81">
        <v>0</v>
      </c>
      <c r="X26" s="81">
        <v>1</v>
      </c>
      <c r="Y26" s="81">
        <v>0</v>
      </c>
      <c r="Z26" s="81">
        <v>0</v>
      </c>
      <c r="AA26" s="81">
        <v>0</v>
      </c>
      <c r="AB26" s="81">
        <v>1</v>
      </c>
      <c r="AC26" s="81">
        <v>0</v>
      </c>
      <c r="AD26" s="81">
        <v>0</v>
      </c>
      <c r="AE26" s="81">
        <v>0</v>
      </c>
      <c r="AF26" s="81">
        <v>0</v>
      </c>
      <c r="AG26" s="81">
        <v>0</v>
      </c>
      <c r="AH26" s="81"/>
    </row>
    <row r="27" spans="1:34" x14ac:dyDescent="0.25">
      <c r="A27" s="81">
        <f t="shared" si="0"/>
        <v>23</v>
      </c>
      <c r="B27" s="81" t="s">
        <v>238</v>
      </c>
      <c r="C27" s="81">
        <v>1</v>
      </c>
      <c r="D27" s="81">
        <v>0</v>
      </c>
      <c r="E27" s="81">
        <v>0</v>
      </c>
      <c r="F27" s="81">
        <v>0</v>
      </c>
      <c r="G27" s="81">
        <v>1</v>
      </c>
      <c r="H27" s="81">
        <v>21</v>
      </c>
      <c r="I27" s="81" t="s">
        <v>136</v>
      </c>
      <c r="J27" s="81">
        <v>3</v>
      </c>
      <c r="K27" s="81">
        <v>1</v>
      </c>
      <c r="L27" s="81">
        <v>0</v>
      </c>
      <c r="M27" s="81">
        <v>1</v>
      </c>
      <c r="N27" s="81">
        <v>1</v>
      </c>
      <c r="O27" s="81">
        <v>1</v>
      </c>
      <c r="P27" s="81">
        <v>1</v>
      </c>
      <c r="Q27" s="81">
        <v>1</v>
      </c>
      <c r="R27" s="81">
        <v>0</v>
      </c>
      <c r="S27" s="81">
        <v>0</v>
      </c>
      <c r="T27" s="81">
        <v>0</v>
      </c>
      <c r="U27" s="81">
        <v>1</v>
      </c>
      <c r="V27" s="81">
        <v>0</v>
      </c>
      <c r="W27" s="81">
        <v>0</v>
      </c>
      <c r="X27" s="81">
        <v>1</v>
      </c>
      <c r="Y27" s="81">
        <v>0</v>
      </c>
      <c r="Z27" s="81">
        <v>0</v>
      </c>
      <c r="AA27" s="81">
        <v>0</v>
      </c>
      <c r="AB27" s="81">
        <v>0</v>
      </c>
      <c r="AC27" s="81">
        <v>0</v>
      </c>
      <c r="AD27" s="81">
        <v>1</v>
      </c>
      <c r="AE27" s="81">
        <v>0</v>
      </c>
      <c r="AF27" s="81">
        <v>0</v>
      </c>
      <c r="AG27" s="81">
        <v>0</v>
      </c>
      <c r="AH27" s="81"/>
    </row>
    <row r="28" spans="1:34" x14ac:dyDescent="0.25">
      <c r="A28" s="81">
        <f t="shared" si="0"/>
        <v>24</v>
      </c>
      <c r="B28" s="81" t="s">
        <v>238</v>
      </c>
      <c r="C28" s="81">
        <v>1</v>
      </c>
      <c r="D28" s="81">
        <v>0</v>
      </c>
      <c r="E28" s="81">
        <v>0</v>
      </c>
      <c r="F28" s="81">
        <v>0</v>
      </c>
      <c r="G28" s="81">
        <v>1</v>
      </c>
      <c r="H28" s="81">
        <v>28</v>
      </c>
      <c r="I28" s="81" t="s">
        <v>125</v>
      </c>
      <c r="J28" s="81">
        <v>3</v>
      </c>
      <c r="K28" s="81">
        <v>1</v>
      </c>
      <c r="L28" s="81">
        <v>1</v>
      </c>
      <c r="M28" s="81">
        <v>1</v>
      </c>
      <c r="N28" s="81">
        <v>1</v>
      </c>
      <c r="O28" s="81">
        <v>1</v>
      </c>
      <c r="P28" s="81">
        <v>1</v>
      </c>
      <c r="Q28" s="81">
        <v>1</v>
      </c>
      <c r="R28" s="81">
        <v>1</v>
      </c>
      <c r="S28" s="81">
        <v>1</v>
      </c>
      <c r="T28" s="81">
        <v>1</v>
      </c>
      <c r="U28" s="81">
        <v>0</v>
      </c>
      <c r="V28" s="81">
        <v>0</v>
      </c>
      <c r="W28" s="81">
        <v>0</v>
      </c>
      <c r="X28" s="81">
        <v>1</v>
      </c>
      <c r="Y28" s="81">
        <v>0</v>
      </c>
      <c r="Z28" s="81">
        <v>0</v>
      </c>
      <c r="AA28" s="81">
        <v>0</v>
      </c>
      <c r="AB28" s="81">
        <v>0</v>
      </c>
      <c r="AC28" s="81">
        <v>0</v>
      </c>
      <c r="AD28" s="81">
        <v>1</v>
      </c>
      <c r="AE28" s="81">
        <v>0</v>
      </c>
      <c r="AF28" s="81">
        <v>0</v>
      </c>
      <c r="AG28" s="81">
        <v>0</v>
      </c>
      <c r="AH28" s="81"/>
    </row>
    <row r="29" spans="1:34" x14ac:dyDescent="0.25">
      <c r="A29" s="81">
        <f t="shared" si="0"/>
        <v>25</v>
      </c>
      <c r="B29" s="81" t="s">
        <v>238</v>
      </c>
      <c r="C29" s="81">
        <v>1</v>
      </c>
      <c r="D29" s="81">
        <v>0</v>
      </c>
      <c r="E29" s="81">
        <v>0</v>
      </c>
      <c r="F29" s="81">
        <v>1</v>
      </c>
      <c r="G29" s="81">
        <v>0</v>
      </c>
      <c r="H29" s="81">
        <v>23</v>
      </c>
      <c r="I29" s="81" t="s">
        <v>137</v>
      </c>
      <c r="J29" s="81">
        <v>2</v>
      </c>
      <c r="K29" s="81">
        <v>1</v>
      </c>
      <c r="L29" s="81">
        <v>1</v>
      </c>
      <c r="M29" s="81">
        <v>1</v>
      </c>
      <c r="N29" s="81">
        <v>1</v>
      </c>
      <c r="O29" s="81">
        <v>1</v>
      </c>
      <c r="P29" s="81">
        <v>1</v>
      </c>
      <c r="Q29" s="81">
        <v>1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v>0</v>
      </c>
      <c r="X29" s="81">
        <v>1</v>
      </c>
      <c r="Y29" s="81">
        <v>0</v>
      </c>
      <c r="Z29" s="81">
        <v>0</v>
      </c>
      <c r="AA29" s="81">
        <v>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1</v>
      </c>
      <c r="AH29" s="81"/>
    </row>
    <row r="30" spans="1:34" x14ac:dyDescent="0.25">
      <c r="A30" s="81">
        <f t="shared" si="0"/>
        <v>26</v>
      </c>
      <c r="B30" s="81" t="s">
        <v>238</v>
      </c>
      <c r="C30" s="81">
        <v>1</v>
      </c>
      <c r="D30" s="81">
        <v>0</v>
      </c>
      <c r="E30" s="81">
        <v>0</v>
      </c>
      <c r="F30" s="81">
        <v>0</v>
      </c>
      <c r="G30" s="81">
        <v>1</v>
      </c>
      <c r="H30" s="81">
        <v>50</v>
      </c>
      <c r="I30" s="81" t="s">
        <v>125</v>
      </c>
      <c r="J30" s="81">
        <v>2</v>
      </c>
      <c r="K30" s="81">
        <v>1</v>
      </c>
      <c r="L30" s="81">
        <v>1</v>
      </c>
      <c r="M30" s="81">
        <v>1</v>
      </c>
      <c r="N30" s="81">
        <v>1</v>
      </c>
      <c r="O30" s="81">
        <v>1</v>
      </c>
      <c r="P30" s="81">
        <v>1</v>
      </c>
      <c r="Q30" s="81">
        <v>1</v>
      </c>
      <c r="R30" s="81">
        <v>0</v>
      </c>
      <c r="S30" s="81">
        <v>1</v>
      </c>
      <c r="T30" s="81">
        <v>0</v>
      </c>
      <c r="U30" s="81">
        <v>1</v>
      </c>
      <c r="V30" s="81">
        <v>0</v>
      </c>
      <c r="W30" s="81">
        <v>0</v>
      </c>
      <c r="X30" s="81">
        <v>1</v>
      </c>
      <c r="Y30" s="81">
        <v>0</v>
      </c>
      <c r="Z30" s="81">
        <v>0</v>
      </c>
      <c r="AA30" s="81">
        <v>0</v>
      </c>
      <c r="AB30" s="81">
        <v>0</v>
      </c>
      <c r="AC30" s="81">
        <v>0</v>
      </c>
      <c r="AD30" s="81">
        <v>0</v>
      </c>
      <c r="AE30" s="81">
        <v>0</v>
      </c>
      <c r="AF30" s="81">
        <v>0</v>
      </c>
      <c r="AG30" s="81">
        <v>1</v>
      </c>
      <c r="AH30" s="81"/>
    </row>
    <row r="31" spans="1:34" x14ac:dyDescent="0.25">
      <c r="A31" s="81">
        <f t="shared" si="0"/>
        <v>27</v>
      </c>
      <c r="B31" s="81" t="s">
        <v>238</v>
      </c>
      <c r="C31" s="81">
        <v>1</v>
      </c>
      <c r="D31" s="81">
        <v>0</v>
      </c>
      <c r="E31" s="81">
        <v>0</v>
      </c>
      <c r="F31" s="81">
        <v>0</v>
      </c>
      <c r="G31" s="81">
        <v>1</v>
      </c>
      <c r="H31" s="81">
        <v>18</v>
      </c>
      <c r="I31" s="81" t="s">
        <v>125</v>
      </c>
      <c r="J31" s="81">
        <v>1</v>
      </c>
      <c r="K31" s="81">
        <v>1</v>
      </c>
      <c r="L31" s="81">
        <v>1</v>
      </c>
      <c r="M31" s="81">
        <v>1</v>
      </c>
      <c r="N31" s="81">
        <v>1</v>
      </c>
      <c r="O31" s="81">
        <v>1</v>
      </c>
      <c r="P31" s="81">
        <v>1</v>
      </c>
      <c r="Q31" s="81">
        <v>1</v>
      </c>
      <c r="R31" s="81">
        <v>0</v>
      </c>
      <c r="S31" s="81">
        <v>0</v>
      </c>
      <c r="T31" s="81">
        <v>1</v>
      </c>
      <c r="U31" s="81">
        <v>0</v>
      </c>
      <c r="V31" s="81">
        <v>0</v>
      </c>
      <c r="W31" s="81">
        <v>0</v>
      </c>
      <c r="X31" s="81">
        <v>1</v>
      </c>
      <c r="Y31" s="81">
        <v>0</v>
      </c>
      <c r="Z31" s="81">
        <v>0</v>
      </c>
      <c r="AA31" s="81">
        <v>1</v>
      </c>
      <c r="AB31" s="81">
        <v>0</v>
      </c>
      <c r="AC31" s="81">
        <v>0</v>
      </c>
      <c r="AD31" s="81">
        <v>0</v>
      </c>
      <c r="AE31" s="81">
        <v>0</v>
      </c>
      <c r="AF31" s="81">
        <v>0</v>
      </c>
      <c r="AG31" s="81">
        <v>0</v>
      </c>
      <c r="AH31" s="81"/>
    </row>
    <row r="32" spans="1:34" x14ac:dyDescent="0.25">
      <c r="A32" s="81">
        <f t="shared" si="0"/>
        <v>28</v>
      </c>
      <c r="B32" s="81" t="s">
        <v>238</v>
      </c>
      <c r="C32" s="81">
        <v>1</v>
      </c>
      <c r="D32" s="81">
        <v>0</v>
      </c>
      <c r="E32" s="81">
        <v>0</v>
      </c>
      <c r="F32" s="81">
        <v>1</v>
      </c>
      <c r="G32" s="81">
        <v>0</v>
      </c>
      <c r="H32" s="81">
        <v>14</v>
      </c>
      <c r="I32" s="81" t="s">
        <v>135</v>
      </c>
      <c r="J32" s="81">
        <v>1</v>
      </c>
      <c r="K32" s="81">
        <v>1</v>
      </c>
      <c r="L32" s="81">
        <v>1</v>
      </c>
      <c r="M32" s="81">
        <v>1</v>
      </c>
      <c r="N32" s="81">
        <v>1</v>
      </c>
      <c r="O32" s="81">
        <v>0</v>
      </c>
      <c r="P32" s="81">
        <v>1</v>
      </c>
      <c r="Q32" s="81">
        <v>1</v>
      </c>
      <c r="R32" s="81">
        <v>0</v>
      </c>
      <c r="S32" s="81">
        <v>0</v>
      </c>
      <c r="T32" s="81">
        <v>0</v>
      </c>
      <c r="U32" s="81">
        <v>1</v>
      </c>
      <c r="V32" s="81">
        <v>0</v>
      </c>
      <c r="W32" s="81">
        <v>1</v>
      </c>
      <c r="X32" s="81">
        <v>1</v>
      </c>
      <c r="Y32" s="81">
        <v>0</v>
      </c>
      <c r="Z32" s="81">
        <v>0</v>
      </c>
      <c r="AA32" s="81">
        <v>0</v>
      </c>
      <c r="AB32" s="81">
        <v>0</v>
      </c>
      <c r="AC32" s="81">
        <v>0</v>
      </c>
      <c r="AD32" s="81">
        <v>0</v>
      </c>
      <c r="AE32" s="81">
        <v>0</v>
      </c>
      <c r="AF32" s="81">
        <v>0</v>
      </c>
      <c r="AG32" s="81">
        <v>1</v>
      </c>
      <c r="AH32" s="81"/>
    </row>
    <row r="33" spans="1:34" x14ac:dyDescent="0.25">
      <c r="A33" s="81">
        <f t="shared" si="0"/>
        <v>29</v>
      </c>
      <c r="B33" s="81" t="s">
        <v>238</v>
      </c>
      <c r="C33" s="81">
        <v>1</v>
      </c>
      <c r="D33" s="81">
        <v>0</v>
      </c>
      <c r="E33" s="81">
        <v>0</v>
      </c>
      <c r="F33" s="81">
        <v>1</v>
      </c>
      <c r="G33" s="81">
        <v>0</v>
      </c>
      <c r="H33" s="81">
        <v>13</v>
      </c>
      <c r="I33" s="81" t="s">
        <v>125</v>
      </c>
      <c r="J33" s="81">
        <v>1</v>
      </c>
      <c r="K33" s="81">
        <v>1</v>
      </c>
      <c r="L33" s="81">
        <v>1</v>
      </c>
      <c r="M33" s="81">
        <v>0</v>
      </c>
      <c r="N33" s="81">
        <v>0</v>
      </c>
      <c r="O33" s="81">
        <v>0</v>
      </c>
      <c r="P33" s="81">
        <v>1</v>
      </c>
      <c r="Q33" s="81">
        <v>0</v>
      </c>
      <c r="R33" s="81">
        <v>0</v>
      </c>
      <c r="S33" s="81">
        <v>0</v>
      </c>
      <c r="T33" s="81">
        <v>0</v>
      </c>
      <c r="U33" s="81">
        <v>0</v>
      </c>
      <c r="V33" s="81">
        <v>0</v>
      </c>
      <c r="W33" s="81">
        <v>1</v>
      </c>
      <c r="X33" s="81">
        <v>1</v>
      </c>
      <c r="Y33" s="81">
        <v>0</v>
      </c>
      <c r="Z33" s="81">
        <v>0</v>
      </c>
      <c r="AA33" s="81">
        <v>0</v>
      </c>
      <c r="AB33" s="81">
        <v>0</v>
      </c>
      <c r="AC33" s="81">
        <v>0</v>
      </c>
      <c r="AD33" s="81">
        <v>0</v>
      </c>
      <c r="AE33" s="81">
        <v>0</v>
      </c>
      <c r="AF33" s="81">
        <v>0</v>
      </c>
      <c r="AG33" s="81">
        <v>1</v>
      </c>
      <c r="AH33" s="81"/>
    </row>
    <row r="34" spans="1:34" x14ac:dyDescent="0.25">
      <c r="A34" s="81">
        <f t="shared" si="0"/>
        <v>30</v>
      </c>
      <c r="B34" s="81" t="s">
        <v>238</v>
      </c>
      <c r="C34" s="81">
        <v>1</v>
      </c>
      <c r="D34" s="81">
        <v>0</v>
      </c>
      <c r="E34" s="81">
        <v>0</v>
      </c>
      <c r="F34" s="81">
        <v>0</v>
      </c>
      <c r="G34" s="81">
        <v>1</v>
      </c>
      <c r="H34" s="81">
        <v>20</v>
      </c>
      <c r="I34" s="81" t="s">
        <v>138</v>
      </c>
      <c r="J34" s="81">
        <v>1</v>
      </c>
      <c r="K34" s="81">
        <v>1</v>
      </c>
      <c r="L34" s="81">
        <v>0</v>
      </c>
      <c r="M34" s="81">
        <v>0</v>
      </c>
      <c r="N34" s="81">
        <v>1</v>
      </c>
      <c r="O34" s="81">
        <v>0</v>
      </c>
      <c r="P34" s="81">
        <v>0</v>
      </c>
      <c r="Q34" s="81">
        <v>1</v>
      </c>
      <c r="R34" s="81">
        <v>0</v>
      </c>
      <c r="S34" s="81">
        <v>0</v>
      </c>
      <c r="T34" s="81">
        <v>0</v>
      </c>
      <c r="U34" s="81">
        <v>0</v>
      </c>
      <c r="V34" s="81">
        <v>0</v>
      </c>
      <c r="W34" s="81">
        <v>1</v>
      </c>
      <c r="X34" s="81">
        <v>1</v>
      </c>
      <c r="Y34" s="81">
        <v>0</v>
      </c>
      <c r="Z34" s="81">
        <v>0</v>
      </c>
      <c r="AA34" s="81">
        <v>0</v>
      </c>
      <c r="AB34" s="81">
        <v>0</v>
      </c>
      <c r="AC34" s="81">
        <v>0</v>
      </c>
      <c r="AD34" s="81">
        <v>0</v>
      </c>
      <c r="AE34" s="81">
        <v>0</v>
      </c>
      <c r="AF34" s="81">
        <v>0</v>
      </c>
      <c r="AG34" s="81">
        <v>1</v>
      </c>
      <c r="AH34" s="81"/>
    </row>
    <row r="35" spans="1:34" x14ac:dyDescent="0.25">
      <c r="A35" s="81">
        <f t="shared" si="0"/>
        <v>31</v>
      </c>
      <c r="B35" s="81" t="s">
        <v>238</v>
      </c>
      <c r="C35" s="81">
        <v>1</v>
      </c>
      <c r="D35" s="81">
        <v>0</v>
      </c>
      <c r="E35" s="81">
        <v>0</v>
      </c>
      <c r="F35" s="81">
        <v>1</v>
      </c>
      <c r="G35" s="81">
        <v>0</v>
      </c>
      <c r="H35" s="81">
        <v>20</v>
      </c>
      <c r="I35" s="81" t="s">
        <v>139</v>
      </c>
      <c r="J35" s="81">
        <v>3</v>
      </c>
      <c r="K35" s="81">
        <v>1</v>
      </c>
      <c r="L35" s="81">
        <v>0</v>
      </c>
      <c r="M35" s="81">
        <v>1</v>
      </c>
      <c r="N35" s="81">
        <v>1</v>
      </c>
      <c r="O35" s="81">
        <v>1</v>
      </c>
      <c r="P35" s="81">
        <v>1</v>
      </c>
      <c r="Q35" s="81">
        <v>1</v>
      </c>
      <c r="R35" s="81">
        <v>0</v>
      </c>
      <c r="S35" s="81">
        <v>0</v>
      </c>
      <c r="T35" s="81">
        <v>0</v>
      </c>
      <c r="U35" s="81">
        <v>0</v>
      </c>
      <c r="V35" s="81">
        <v>0</v>
      </c>
      <c r="W35" s="81">
        <v>0</v>
      </c>
      <c r="X35" s="81">
        <v>1</v>
      </c>
      <c r="Y35" s="81">
        <v>0</v>
      </c>
      <c r="Z35" s="81">
        <v>0</v>
      </c>
      <c r="AA35" s="81">
        <v>0</v>
      </c>
      <c r="AB35" s="81">
        <v>0</v>
      </c>
      <c r="AC35" s="81">
        <v>0</v>
      </c>
      <c r="AD35" s="81">
        <v>0</v>
      </c>
      <c r="AE35" s="81">
        <v>0</v>
      </c>
      <c r="AF35" s="81">
        <v>0</v>
      </c>
      <c r="AG35" s="81">
        <v>1</v>
      </c>
      <c r="AH35" s="81"/>
    </row>
    <row r="36" spans="1:34" x14ac:dyDescent="0.25">
      <c r="A36" s="81">
        <f t="shared" si="0"/>
        <v>32</v>
      </c>
      <c r="B36" s="81" t="s">
        <v>238</v>
      </c>
      <c r="C36" s="81">
        <v>1</v>
      </c>
      <c r="D36" s="81">
        <v>0</v>
      </c>
      <c r="E36" s="81">
        <v>0</v>
      </c>
      <c r="F36" s="81">
        <v>0</v>
      </c>
      <c r="G36" s="81">
        <v>1</v>
      </c>
      <c r="H36" s="81">
        <v>27</v>
      </c>
      <c r="I36" s="81" t="s">
        <v>125</v>
      </c>
      <c r="J36" s="81">
        <v>1</v>
      </c>
      <c r="K36" s="81">
        <v>1</v>
      </c>
      <c r="L36" s="81">
        <v>1</v>
      </c>
      <c r="M36" s="81">
        <v>0</v>
      </c>
      <c r="N36" s="81">
        <v>1</v>
      </c>
      <c r="O36" s="81">
        <v>1</v>
      </c>
      <c r="P36" s="81">
        <v>1</v>
      </c>
      <c r="Q36" s="81">
        <v>1</v>
      </c>
      <c r="R36" s="81">
        <v>0</v>
      </c>
      <c r="S36" s="81">
        <v>0</v>
      </c>
      <c r="T36" s="81">
        <v>0</v>
      </c>
      <c r="U36" s="81">
        <v>0</v>
      </c>
      <c r="V36" s="81">
        <v>0</v>
      </c>
      <c r="W36" s="81">
        <v>1</v>
      </c>
      <c r="X36" s="81">
        <v>1</v>
      </c>
      <c r="Y36" s="81">
        <v>0</v>
      </c>
      <c r="Z36" s="81">
        <v>0</v>
      </c>
      <c r="AA36" s="81">
        <v>0</v>
      </c>
      <c r="AB36" s="81">
        <v>0</v>
      </c>
      <c r="AC36" s="81">
        <v>0</v>
      </c>
      <c r="AD36" s="81">
        <v>1</v>
      </c>
      <c r="AE36" s="81">
        <v>0</v>
      </c>
      <c r="AF36" s="81">
        <v>0</v>
      </c>
      <c r="AG36" s="81">
        <v>0</v>
      </c>
      <c r="AH36" s="81"/>
    </row>
    <row r="37" spans="1:34" x14ac:dyDescent="0.25">
      <c r="A37" s="81">
        <f t="shared" si="0"/>
        <v>33</v>
      </c>
      <c r="B37" s="81" t="s">
        <v>238</v>
      </c>
      <c r="C37" s="81">
        <v>1</v>
      </c>
      <c r="D37" s="81">
        <v>0</v>
      </c>
      <c r="E37" s="81">
        <v>0</v>
      </c>
      <c r="F37" s="81">
        <v>0</v>
      </c>
      <c r="G37" s="81">
        <v>1</v>
      </c>
      <c r="H37" s="81">
        <v>21</v>
      </c>
      <c r="I37" s="81" t="s">
        <v>125</v>
      </c>
      <c r="J37" s="81">
        <v>1</v>
      </c>
      <c r="K37" s="81">
        <v>1</v>
      </c>
      <c r="L37" s="81">
        <v>1</v>
      </c>
      <c r="M37" s="81">
        <v>1</v>
      </c>
      <c r="N37" s="81">
        <v>1</v>
      </c>
      <c r="O37" s="81">
        <v>1</v>
      </c>
      <c r="P37" s="81">
        <v>1</v>
      </c>
      <c r="Q37" s="81">
        <v>1</v>
      </c>
      <c r="R37" s="81">
        <v>0</v>
      </c>
      <c r="S37" s="81">
        <v>0</v>
      </c>
      <c r="T37" s="81">
        <v>0</v>
      </c>
      <c r="U37" s="81">
        <v>0</v>
      </c>
      <c r="V37" s="81">
        <v>0</v>
      </c>
      <c r="W37" s="81">
        <v>0</v>
      </c>
      <c r="X37" s="81">
        <v>1</v>
      </c>
      <c r="Y37" s="81">
        <v>1</v>
      </c>
      <c r="Z37" s="81">
        <v>0</v>
      </c>
      <c r="AA37" s="81">
        <v>0</v>
      </c>
      <c r="AB37" s="81">
        <v>0</v>
      </c>
      <c r="AC37" s="81">
        <v>0</v>
      </c>
      <c r="AD37" s="81">
        <v>0</v>
      </c>
      <c r="AE37" s="81">
        <v>0</v>
      </c>
      <c r="AF37" s="81">
        <v>0</v>
      </c>
      <c r="AG37" s="81">
        <v>1</v>
      </c>
      <c r="AH37" s="81"/>
    </row>
    <row r="38" spans="1:34" x14ac:dyDescent="0.25">
      <c r="A38" s="81">
        <f t="shared" si="0"/>
        <v>34</v>
      </c>
      <c r="B38" s="81" t="s">
        <v>238</v>
      </c>
      <c r="C38" s="81">
        <v>1</v>
      </c>
      <c r="D38" s="81">
        <v>0</v>
      </c>
      <c r="E38" s="81">
        <v>0</v>
      </c>
      <c r="F38" s="81">
        <v>0</v>
      </c>
      <c r="G38" s="81">
        <v>1</v>
      </c>
      <c r="H38" s="81">
        <v>29</v>
      </c>
      <c r="I38" s="81" t="s">
        <v>125</v>
      </c>
      <c r="J38" s="81">
        <v>1</v>
      </c>
      <c r="K38" s="81">
        <v>1</v>
      </c>
      <c r="L38" s="81">
        <v>1</v>
      </c>
      <c r="M38" s="81">
        <v>1</v>
      </c>
      <c r="N38" s="81">
        <v>1</v>
      </c>
      <c r="O38" s="81">
        <v>1</v>
      </c>
      <c r="P38" s="81">
        <v>1</v>
      </c>
      <c r="Q38" s="81">
        <v>1</v>
      </c>
      <c r="R38" s="81">
        <v>1</v>
      </c>
      <c r="S38" s="81">
        <v>1</v>
      </c>
      <c r="T38" s="81">
        <v>0</v>
      </c>
      <c r="U38" s="81">
        <v>0</v>
      </c>
      <c r="V38" s="81">
        <v>0</v>
      </c>
      <c r="W38" s="81">
        <v>0</v>
      </c>
      <c r="X38" s="81">
        <v>1</v>
      </c>
      <c r="Y38" s="81">
        <v>1</v>
      </c>
      <c r="Z38" s="81">
        <v>0</v>
      </c>
      <c r="AA38" s="81">
        <v>0</v>
      </c>
      <c r="AB38" s="81">
        <v>0</v>
      </c>
      <c r="AC38" s="81">
        <v>0</v>
      </c>
      <c r="AD38" s="81">
        <v>0</v>
      </c>
      <c r="AE38" s="81">
        <v>0</v>
      </c>
      <c r="AF38" s="81">
        <v>0</v>
      </c>
      <c r="AG38" s="81">
        <v>1</v>
      </c>
      <c r="AH38" s="81"/>
    </row>
    <row r="39" spans="1:34" x14ac:dyDescent="0.25">
      <c r="A39" s="81">
        <f t="shared" si="0"/>
        <v>35</v>
      </c>
      <c r="B39" s="81" t="s">
        <v>238</v>
      </c>
      <c r="C39" s="81">
        <v>1</v>
      </c>
      <c r="D39" s="81">
        <v>0</v>
      </c>
      <c r="E39" s="81">
        <v>0</v>
      </c>
      <c r="F39" s="81">
        <v>0</v>
      </c>
      <c r="G39" s="81">
        <v>1</v>
      </c>
      <c r="H39" s="81">
        <v>26</v>
      </c>
      <c r="I39" s="81" t="s">
        <v>126</v>
      </c>
      <c r="J39" s="81">
        <v>1</v>
      </c>
      <c r="K39" s="81">
        <v>1</v>
      </c>
      <c r="L39" s="81">
        <v>0</v>
      </c>
      <c r="M39" s="81">
        <v>1</v>
      </c>
      <c r="N39" s="81">
        <v>1</v>
      </c>
      <c r="O39" s="81">
        <v>1</v>
      </c>
      <c r="P39" s="81">
        <v>1</v>
      </c>
      <c r="Q39" s="81">
        <v>1</v>
      </c>
      <c r="R39" s="81">
        <v>0</v>
      </c>
      <c r="S39" s="81">
        <v>0</v>
      </c>
      <c r="T39" s="81">
        <v>0</v>
      </c>
      <c r="U39" s="81">
        <v>0</v>
      </c>
      <c r="V39" s="81">
        <v>0</v>
      </c>
      <c r="W39" s="81">
        <v>1</v>
      </c>
      <c r="X39" s="81">
        <v>1</v>
      </c>
      <c r="Y39" s="81">
        <v>0</v>
      </c>
      <c r="Z39" s="81">
        <v>0</v>
      </c>
      <c r="AA39" s="81">
        <v>0</v>
      </c>
      <c r="AB39" s="81">
        <v>1</v>
      </c>
      <c r="AC39" s="81">
        <v>0</v>
      </c>
      <c r="AD39" s="81">
        <v>0</v>
      </c>
      <c r="AE39" s="81">
        <v>0</v>
      </c>
      <c r="AF39" s="81">
        <v>0</v>
      </c>
      <c r="AG39" s="81">
        <v>0</v>
      </c>
      <c r="AH39" s="81"/>
    </row>
    <row r="40" spans="1:34" x14ac:dyDescent="0.25">
      <c r="A40" s="81">
        <f t="shared" si="0"/>
        <v>36</v>
      </c>
      <c r="B40" s="81" t="s">
        <v>238</v>
      </c>
      <c r="C40" s="81">
        <v>1</v>
      </c>
      <c r="D40" s="81">
        <v>0</v>
      </c>
      <c r="E40" s="81">
        <v>0</v>
      </c>
      <c r="F40" s="81">
        <v>0</v>
      </c>
      <c r="G40" s="81">
        <v>1</v>
      </c>
      <c r="H40" s="81">
        <v>34</v>
      </c>
      <c r="I40" s="81" t="s">
        <v>125</v>
      </c>
      <c r="J40" s="81">
        <v>3</v>
      </c>
      <c r="K40" s="81">
        <v>1</v>
      </c>
      <c r="L40" s="81">
        <v>1</v>
      </c>
      <c r="M40" s="81">
        <v>1</v>
      </c>
      <c r="N40" s="81">
        <v>1</v>
      </c>
      <c r="O40" s="81">
        <v>1</v>
      </c>
      <c r="P40" s="81">
        <v>1</v>
      </c>
      <c r="Q40" s="81">
        <v>1</v>
      </c>
      <c r="R40" s="81">
        <v>0</v>
      </c>
      <c r="S40" s="81">
        <v>0</v>
      </c>
      <c r="T40" s="81">
        <v>0</v>
      </c>
      <c r="U40" s="81">
        <v>0</v>
      </c>
      <c r="V40" s="81">
        <v>0</v>
      </c>
      <c r="W40" s="81">
        <v>0</v>
      </c>
      <c r="X40" s="81">
        <v>1</v>
      </c>
      <c r="Y40" s="81">
        <v>0</v>
      </c>
      <c r="Z40" s="81">
        <v>0</v>
      </c>
      <c r="AA40" s="81">
        <v>1</v>
      </c>
      <c r="AB40" s="81">
        <v>0</v>
      </c>
      <c r="AC40" s="81">
        <v>0</v>
      </c>
      <c r="AD40" s="81">
        <v>0</v>
      </c>
      <c r="AE40" s="81">
        <v>0</v>
      </c>
      <c r="AF40" s="81">
        <v>0</v>
      </c>
      <c r="AG40" s="81">
        <v>0</v>
      </c>
      <c r="AH40" s="81"/>
    </row>
    <row r="41" spans="1:34" x14ac:dyDescent="0.25">
      <c r="A41" s="81">
        <f t="shared" si="0"/>
        <v>37</v>
      </c>
      <c r="B41" s="81" t="s">
        <v>238</v>
      </c>
      <c r="C41" s="81">
        <v>1</v>
      </c>
      <c r="D41" s="81">
        <v>0</v>
      </c>
      <c r="E41" s="81">
        <v>0</v>
      </c>
      <c r="F41" s="81">
        <v>0</v>
      </c>
      <c r="G41" s="81">
        <v>1</v>
      </c>
      <c r="H41" s="81">
        <v>35</v>
      </c>
      <c r="I41" s="81" t="s">
        <v>126</v>
      </c>
      <c r="J41" s="81">
        <v>1</v>
      </c>
      <c r="K41" s="81">
        <v>1</v>
      </c>
      <c r="L41" s="81">
        <v>1</v>
      </c>
      <c r="M41" s="81">
        <v>1</v>
      </c>
      <c r="N41" s="81">
        <v>1</v>
      </c>
      <c r="O41" s="81">
        <v>1</v>
      </c>
      <c r="P41" s="81">
        <v>1</v>
      </c>
      <c r="Q41" s="81">
        <v>1</v>
      </c>
      <c r="R41" s="81">
        <v>1</v>
      </c>
      <c r="S41" s="81">
        <v>1</v>
      </c>
      <c r="T41" s="81">
        <v>0</v>
      </c>
      <c r="U41" s="81">
        <v>0</v>
      </c>
      <c r="V41" s="81">
        <v>0</v>
      </c>
      <c r="W41" s="81">
        <v>0</v>
      </c>
      <c r="X41" s="81">
        <v>1</v>
      </c>
      <c r="Y41" s="81">
        <v>0</v>
      </c>
      <c r="Z41" s="81">
        <v>0</v>
      </c>
      <c r="AA41" s="81">
        <v>0</v>
      </c>
      <c r="AB41" s="81">
        <v>0</v>
      </c>
      <c r="AC41" s="81">
        <v>0</v>
      </c>
      <c r="AD41" s="81">
        <v>0</v>
      </c>
      <c r="AE41" s="81">
        <v>1</v>
      </c>
      <c r="AF41" s="81">
        <v>0</v>
      </c>
      <c r="AG41" s="81">
        <v>0</v>
      </c>
      <c r="AH41" s="81"/>
    </row>
    <row r="42" spans="1:34" x14ac:dyDescent="0.25">
      <c r="A42" s="81">
        <f t="shared" si="0"/>
        <v>38</v>
      </c>
      <c r="B42" s="81" t="s">
        <v>238</v>
      </c>
      <c r="C42" s="81">
        <v>1</v>
      </c>
      <c r="D42" s="81">
        <v>0</v>
      </c>
      <c r="E42" s="81">
        <v>0</v>
      </c>
      <c r="F42" s="81">
        <v>0</v>
      </c>
      <c r="G42" s="81">
        <v>1</v>
      </c>
      <c r="H42" s="81">
        <v>50</v>
      </c>
      <c r="I42" s="81" t="s">
        <v>125</v>
      </c>
      <c r="J42" s="81">
        <v>1</v>
      </c>
      <c r="K42" s="81">
        <v>1</v>
      </c>
      <c r="L42" s="81">
        <v>1</v>
      </c>
      <c r="M42" s="81">
        <v>1</v>
      </c>
      <c r="N42" s="81">
        <v>1</v>
      </c>
      <c r="O42" s="81">
        <v>1</v>
      </c>
      <c r="P42" s="81">
        <v>1</v>
      </c>
      <c r="Q42" s="81">
        <v>1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1</v>
      </c>
      <c r="X42" s="81">
        <v>1</v>
      </c>
      <c r="Y42" s="81">
        <v>0</v>
      </c>
      <c r="Z42" s="81">
        <v>1</v>
      </c>
      <c r="AA42" s="81">
        <v>0</v>
      </c>
      <c r="AB42" s="81">
        <v>0</v>
      </c>
      <c r="AC42" s="81">
        <v>0</v>
      </c>
      <c r="AD42" s="81">
        <v>0</v>
      </c>
      <c r="AE42" s="81">
        <v>0</v>
      </c>
      <c r="AF42" s="81">
        <v>0</v>
      </c>
      <c r="AG42" s="81">
        <v>0</v>
      </c>
      <c r="AH42" s="81"/>
    </row>
    <row r="43" spans="1:34" x14ac:dyDescent="0.25">
      <c r="A43" s="81">
        <f t="shared" si="0"/>
        <v>39</v>
      </c>
      <c r="B43" s="81" t="s">
        <v>238</v>
      </c>
      <c r="C43" s="81">
        <v>1</v>
      </c>
      <c r="D43" s="81">
        <v>0</v>
      </c>
      <c r="E43" s="81">
        <v>0</v>
      </c>
      <c r="F43" s="81">
        <v>0</v>
      </c>
      <c r="G43" s="81">
        <v>1</v>
      </c>
      <c r="H43" s="81">
        <v>32</v>
      </c>
      <c r="I43" s="81" t="s">
        <v>128</v>
      </c>
      <c r="J43" s="81">
        <v>1</v>
      </c>
      <c r="K43" s="81">
        <v>1</v>
      </c>
      <c r="L43" s="81">
        <v>0</v>
      </c>
      <c r="M43" s="81">
        <v>1</v>
      </c>
      <c r="N43" s="81">
        <v>1</v>
      </c>
      <c r="O43" s="81">
        <v>1</v>
      </c>
      <c r="P43" s="81">
        <v>1</v>
      </c>
      <c r="Q43" s="81">
        <v>1</v>
      </c>
      <c r="R43" s="81">
        <v>0</v>
      </c>
      <c r="S43" s="81">
        <v>0</v>
      </c>
      <c r="T43" s="81">
        <v>0</v>
      </c>
      <c r="U43" s="81">
        <v>0</v>
      </c>
      <c r="V43" s="81">
        <v>0</v>
      </c>
      <c r="W43" s="81">
        <v>0</v>
      </c>
      <c r="X43" s="81">
        <v>1</v>
      </c>
      <c r="Y43" s="81">
        <v>0</v>
      </c>
      <c r="Z43" s="81">
        <v>0</v>
      </c>
      <c r="AA43" s="81">
        <v>0</v>
      </c>
      <c r="AB43" s="81">
        <v>0</v>
      </c>
      <c r="AC43" s="81">
        <v>0</v>
      </c>
      <c r="AD43" s="81">
        <v>0</v>
      </c>
      <c r="AE43" s="81">
        <v>0</v>
      </c>
      <c r="AF43" s="81">
        <v>0</v>
      </c>
      <c r="AG43" s="81">
        <v>1</v>
      </c>
      <c r="AH43" s="81"/>
    </row>
    <row r="44" spans="1:34" x14ac:dyDescent="0.25">
      <c r="A44" s="81">
        <f t="shared" si="0"/>
        <v>40</v>
      </c>
      <c r="B44" s="81" t="s">
        <v>238</v>
      </c>
      <c r="C44" s="81">
        <v>1</v>
      </c>
      <c r="D44" s="81">
        <v>0</v>
      </c>
      <c r="E44" s="81">
        <v>0</v>
      </c>
      <c r="F44" s="81">
        <v>0</v>
      </c>
      <c r="G44" s="81">
        <v>1</v>
      </c>
      <c r="H44" s="81">
        <v>42</v>
      </c>
      <c r="I44" s="81" t="s">
        <v>129</v>
      </c>
      <c r="J44" s="81">
        <v>1</v>
      </c>
      <c r="K44" s="81">
        <v>1</v>
      </c>
      <c r="L44" s="81">
        <v>1</v>
      </c>
      <c r="M44" s="81">
        <v>1</v>
      </c>
      <c r="N44" s="81">
        <v>1</v>
      </c>
      <c r="O44" s="81">
        <v>1</v>
      </c>
      <c r="P44" s="81">
        <v>1</v>
      </c>
      <c r="Q44" s="81">
        <v>1</v>
      </c>
      <c r="R44" s="81">
        <v>0</v>
      </c>
      <c r="S44" s="81">
        <v>0</v>
      </c>
      <c r="T44" s="81">
        <v>0</v>
      </c>
      <c r="U44" s="81">
        <v>0</v>
      </c>
      <c r="V44" s="81">
        <v>0</v>
      </c>
      <c r="W44" s="81">
        <v>1</v>
      </c>
      <c r="X44" s="81">
        <v>1</v>
      </c>
      <c r="Y44" s="81">
        <v>0</v>
      </c>
      <c r="Z44" s="81">
        <v>0</v>
      </c>
      <c r="AA44" s="81">
        <v>0</v>
      </c>
      <c r="AB44" s="81">
        <v>0</v>
      </c>
      <c r="AC44" s="81">
        <v>0</v>
      </c>
      <c r="AD44" s="81">
        <v>0</v>
      </c>
      <c r="AE44" s="81">
        <v>0</v>
      </c>
      <c r="AF44" s="81">
        <v>0</v>
      </c>
      <c r="AG44" s="81">
        <v>1</v>
      </c>
      <c r="AH44" s="81"/>
    </row>
    <row r="45" spans="1:34" x14ac:dyDescent="0.25">
      <c r="A45" s="81">
        <f t="shared" si="0"/>
        <v>41</v>
      </c>
      <c r="B45" s="81" t="s">
        <v>238</v>
      </c>
      <c r="C45" s="81">
        <v>1</v>
      </c>
      <c r="D45" s="81">
        <v>0</v>
      </c>
      <c r="E45" s="81">
        <v>0</v>
      </c>
      <c r="F45" s="81">
        <v>1</v>
      </c>
      <c r="G45" s="81">
        <v>0</v>
      </c>
      <c r="H45" s="81">
        <v>45</v>
      </c>
      <c r="I45" s="81" t="s">
        <v>130</v>
      </c>
      <c r="J45" s="81">
        <v>1</v>
      </c>
      <c r="K45" s="81">
        <v>1</v>
      </c>
      <c r="L45" s="81">
        <v>1</v>
      </c>
      <c r="M45" s="81">
        <v>1</v>
      </c>
      <c r="N45" s="81">
        <v>1</v>
      </c>
      <c r="O45" s="81">
        <v>1</v>
      </c>
      <c r="P45" s="81">
        <v>1</v>
      </c>
      <c r="Q45" s="81">
        <v>1</v>
      </c>
      <c r="R45" s="81">
        <v>0</v>
      </c>
      <c r="S45" s="81">
        <v>0</v>
      </c>
      <c r="T45" s="81">
        <v>0</v>
      </c>
      <c r="U45" s="81">
        <v>0</v>
      </c>
      <c r="V45" s="81">
        <v>0</v>
      </c>
      <c r="W45" s="81">
        <v>0</v>
      </c>
      <c r="X45" s="81">
        <v>1</v>
      </c>
      <c r="Y45" s="81">
        <v>0</v>
      </c>
      <c r="Z45" s="81">
        <v>0</v>
      </c>
      <c r="AA45" s="81">
        <v>0</v>
      </c>
      <c r="AB45" s="81">
        <v>0</v>
      </c>
      <c r="AC45" s="81">
        <v>0</v>
      </c>
      <c r="AD45" s="81">
        <v>0</v>
      </c>
      <c r="AE45" s="81">
        <v>0</v>
      </c>
      <c r="AF45" s="81">
        <v>0</v>
      </c>
      <c r="AG45" s="81">
        <v>1</v>
      </c>
      <c r="AH45" s="81"/>
    </row>
    <row r="46" spans="1:34" x14ac:dyDescent="0.25">
      <c r="A46" s="81">
        <f t="shared" si="0"/>
        <v>42</v>
      </c>
      <c r="B46" s="81" t="s">
        <v>238</v>
      </c>
      <c r="C46" s="81">
        <v>1</v>
      </c>
      <c r="D46" s="81">
        <v>0</v>
      </c>
      <c r="E46" s="81">
        <v>0</v>
      </c>
      <c r="F46" s="81">
        <v>1</v>
      </c>
      <c r="G46" s="81">
        <v>0</v>
      </c>
      <c r="H46" s="81">
        <v>73</v>
      </c>
      <c r="I46" s="81" t="s">
        <v>125</v>
      </c>
      <c r="J46" s="81">
        <v>1</v>
      </c>
      <c r="K46" s="81">
        <v>1</v>
      </c>
      <c r="L46" s="81">
        <v>1</v>
      </c>
      <c r="M46" s="81">
        <v>1</v>
      </c>
      <c r="N46" s="81">
        <v>1</v>
      </c>
      <c r="O46" s="81">
        <v>1</v>
      </c>
      <c r="P46" s="81">
        <v>1</v>
      </c>
      <c r="Q46" s="81">
        <v>1</v>
      </c>
      <c r="R46" s="81">
        <v>1</v>
      </c>
      <c r="S46" s="81">
        <v>1</v>
      </c>
      <c r="T46" s="81">
        <v>1</v>
      </c>
      <c r="U46" s="81">
        <v>0</v>
      </c>
      <c r="V46" s="81">
        <v>0</v>
      </c>
      <c r="W46" s="81">
        <v>1</v>
      </c>
      <c r="X46" s="81">
        <v>1</v>
      </c>
      <c r="Y46" s="81">
        <v>0</v>
      </c>
      <c r="Z46" s="81">
        <v>1</v>
      </c>
      <c r="AA46" s="81">
        <v>0</v>
      </c>
      <c r="AB46" s="81">
        <v>0</v>
      </c>
      <c r="AC46" s="81">
        <v>0</v>
      </c>
      <c r="AD46" s="81">
        <v>0</v>
      </c>
      <c r="AE46" s="81">
        <v>0</v>
      </c>
      <c r="AF46" s="81">
        <v>0</v>
      </c>
      <c r="AG46" s="81">
        <v>1</v>
      </c>
      <c r="AH46" s="81"/>
    </row>
    <row r="47" spans="1:34" x14ac:dyDescent="0.25">
      <c r="A47" s="81">
        <f t="shared" si="0"/>
        <v>43</v>
      </c>
      <c r="B47" s="81" t="s">
        <v>238</v>
      </c>
      <c r="C47" s="81">
        <v>1</v>
      </c>
      <c r="D47" s="81">
        <v>0</v>
      </c>
      <c r="E47" s="81">
        <v>0</v>
      </c>
      <c r="F47" s="81">
        <v>0</v>
      </c>
      <c r="G47" s="81">
        <v>1</v>
      </c>
      <c r="H47" s="81">
        <v>35</v>
      </c>
      <c r="I47" s="81" t="s">
        <v>129</v>
      </c>
      <c r="J47" s="81">
        <v>1</v>
      </c>
      <c r="K47" s="81">
        <v>1</v>
      </c>
      <c r="L47" s="81">
        <v>1</v>
      </c>
      <c r="M47" s="81">
        <v>1</v>
      </c>
      <c r="N47" s="81">
        <v>1</v>
      </c>
      <c r="O47" s="81">
        <v>1</v>
      </c>
      <c r="P47" s="81">
        <v>1</v>
      </c>
      <c r="Q47" s="81">
        <v>1</v>
      </c>
      <c r="R47" s="81">
        <v>0</v>
      </c>
      <c r="S47" s="81">
        <v>0</v>
      </c>
      <c r="T47" s="81">
        <v>0</v>
      </c>
      <c r="U47" s="81">
        <v>0</v>
      </c>
      <c r="V47" s="81">
        <v>0</v>
      </c>
      <c r="W47" s="81">
        <v>1</v>
      </c>
      <c r="X47" s="81">
        <v>1</v>
      </c>
      <c r="Y47" s="81">
        <v>0</v>
      </c>
      <c r="Z47" s="81">
        <v>0</v>
      </c>
      <c r="AA47" s="81">
        <v>0</v>
      </c>
      <c r="AB47" s="81">
        <v>0</v>
      </c>
      <c r="AC47" s="81">
        <v>0</v>
      </c>
      <c r="AD47" s="81">
        <v>1</v>
      </c>
      <c r="AE47" s="81">
        <v>0</v>
      </c>
      <c r="AF47" s="81">
        <v>0</v>
      </c>
      <c r="AG47" s="81">
        <v>0</v>
      </c>
      <c r="AH47" s="81"/>
    </row>
    <row r="48" spans="1:34" x14ac:dyDescent="0.25">
      <c r="A48" s="81">
        <f t="shared" si="0"/>
        <v>44</v>
      </c>
      <c r="B48" s="81" t="s">
        <v>238</v>
      </c>
      <c r="C48" s="81">
        <v>1</v>
      </c>
      <c r="D48" s="81">
        <v>0</v>
      </c>
      <c r="E48" s="81">
        <v>0</v>
      </c>
      <c r="F48" s="81">
        <v>0</v>
      </c>
      <c r="G48" s="81">
        <v>1</v>
      </c>
      <c r="H48" s="81">
        <v>36</v>
      </c>
      <c r="I48" s="81" t="s">
        <v>131</v>
      </c>
      <c r="J48" s="81">
        <v>1</v>
      </c>
      <c r="K48" s="81">
        <v>1</v>
      </c>
      <c r="L48" s="81">
        <v>1</v>
      </c>
      <c r="M48" s="81">
        <v>0</v>
      </c>
      <c r="N48" s="81">
        <v>1</v>
      </c>
      <c r="O48" s="81">
        <v>1</v>
      </c>
      <c r="P48" s="81">
        <v>1</v>
      </c>
      <c r="Q48" s="81">
        <v>1</v>
      </c>
      <c r="R48" s="81">
        <v>1</v>
      </c>
      <c r="S48" s="81">
        <v>0</v>
      </c>
      <c r="T48" s="81">
        <v>0</v>
      </c>
      <c r="U48" s="81">
        <v>0</v>
      </c>
      <c r="V48" s="81">
        <v>0</v>
      </c>
      <c r="W48" s="81">
        <v>1</v>
      </c>
      <c r="X48" s="81">
        <v>1</v>
      </c>
      <c r="Y48" s="81">
        <v>0</v>
      </c>
      <c r="Z48" s="81">
        <v>0</v>
      </c>
      <c r="AA48" s="81">
        <v>0</v>
      </c>
      <c r="AB48" s="81">
        <v>0</v>
      </c>
      <c r="AC48" s="81">
        <v>0</v>
      </c>
      <c r="AD48" s="81">
        <v>0</v>
      </c>
      <c r="AE48" s="81">
        <v>0</v>
      </c>
      <c r="AF48" s="81">
        <v>0</v>
      </c>
      <c r="AG48" s="81">
        <v>1</v>
      </c>
      <c r="AH48" s="81"/>
    </row>
    <row r="49" spans="1:34" x14ac:dyDescent="0.25">
      <c r="A49" s="81">
        <f t="shared" si="0"/>
        <v>45</v>
      </c>
      <c r="B49" s="81" t="s">
        <v>238</v>
      </c>
      <c r="C49" s="81">
        <v>1</v>
      </c>
      <c r="D49" s="81">
        <v>0</v>
      </c>
      <c r="E49" s="81">
        <v>0</v>
      </c>
      <c r="F49" s="81">
        <v>0</v>
      </c>
      <c r="G49" s="81">
        <v>1</v>
      </c>
      <c r="H49" s="81">
        <v>29</v>
      </c>
      <c r="I49" s="81" t="s">
        <v>125</v>
      </c>
      <c r="J49" s="81">
        <v>2</v>
      </c>
      <c r="K49" s="81">
        <v>1</v>
      </c>
      <c r="L49" s="81">
        <v>1</v>
      </c>
      <c r="M49" s="81">
        <v>1</v>
      </c>
      <c r="N49" s="81">
        <v>1</v>
      </c>
      <c r="O49" s="81">
        <v>1</v>
      </c>
      <c r="P49" s="81">
        <v>1</v>
      </c>
      <c r="Q49" s="81">
        <v>1</v>
      </c>
      <c r="R49" s="81">
        <v>1</v>
      </c>
      <c r="S49" s="81">
        <v>1</v>
      </c>
      <c r="T49" s="81">
        <v>0</v>
      </c>
      <c r="U49" s="81">
        <v>0</v>
      </c>
      <c r="V49" s="81">
        <v>0</v>
      </c>
      <c r="W49" s="81">
        <v>1</v>
      </c>
      <c r="X49" s="81">
        <v>1</v>
      </c>
      <c r="Y49" s="81">
        <v>0</v>
      </c>
      <c r="Z49" s="81">
        <v>0</v>
      </c>
      <c r="AA49" s="81">
        <v>0</v>
      </c>
      <c r="AB49" s="81">
        <v>0</v>
      </c>
      <c r="AC49" s="81">
        <v>0</v>
      </c>
      <c r="AD49" s="81">
        <v>0</v>
      </c>
      <c r="AE49" s="81">
        <v>0</v>
      </c>
      <c r="AF49" s="81">
        <v>0</v>
      </c>
      <c r="AG49" s="81">
        <v>1</v>
      </c>
      <c r="AH49" s="81"/>
    </row>
    <row r="50" spans="1:34" x14ac:dyDescent="0.25">
      <c r="A50" s="81">
        <f t="shared" si="0"/>
        <v>46</v>
      </c>
      <c r="B50" s="81" t="s">
        <v>238</v>
      </c>
      <c r="C50" s="81">
        <v>1</v>
      </c>
      <c r="D50" s="81">
        <v>0</v>
      </c>
      <c r="E50" s="81">
        <v>0</v>
      </c>
      <c r="F50" s="81">
        <v>1</v>
      </c>
      <c r="G50" s="81">
        <v>0</v>
      </c>
      <c r="H50" s="81">
        <v>29</v>
      </c>
      <c r="I50" s="81" t="s">
        <v>129</v>
      </c>
      <c r="J50" s="81">
        <v>1</v>
      </c>
      <c r="K50" s="81">
        <v>1</v>
      </c>
      <c r="L50" s="81">
        <v>1</v>
      </c>
      <c r="M50" s="81">
        <v>1</v>
      </c>
      <c r="N50" s="81">
        <v>1</v>
      </c>
      <c r="O50" s="81">
        <v>1</v>
      </c>
      <c r="P50" s="81">
        <v>1</v>
      </c>
      <c r="Q50" s="81">
        <v>1</v>
      </c>
      <c r="R50" s="81">
        <v>0</v>
      </c>
      <c r="S50" s="81">
        <v>0</v>
      </c>
      <c r="T50" s="81">
        <v>0</v>
      </c>
      <c r="U50" s="81">
        <v>0</v>
      </c>
      <c r="V50" s="81">
        <v>0</v>
      </c>
      <c r="W50" s="81">
        <v>1</v>
      </c>
      <c r="X50" s="81">
        <v>1</v>
      </c>
      <c r="Y50" s="81">
        <v>0</v>
      </c>
      <c r="Z50" s="81">
        <v>0</v>
      </c>
      <c r="AA50" s="81">
        <v>0</v>
      </c>
      <c r="AB50" s="81">
        <v>0</v>
      </c>
      <c r="AC50" s="81">
        <v>0</v>
      </c>
      <c r="AD50" s="81">
        <v>0</v>
      </c>
      <c r="AE50" s="81">
        <v>0</v>
      </c>
      <c r="AF50" s="81">
        <v>0</v>
      </c>
      <c r="AG50" s="81">
        <v>1</v>
      </c>
      <c r="AH50" s="81"/>
    </row>
    <row r="51" spans="1:34" x14ac:dyDescent="0.25">
      <c r="A51" s="81">
        <f t="shared" si="0"/>
        <v>47</v>
      </c>
      <c r="B51" s="81" t="s">
        <v>238</v>
      </c>
      <c r="C51" s="81">
        <v>1</v>
      </c>
      <c r="D51" s="81">
        <v>0</v>
      </c>
      <c r="E51" s="81">
        <v>0</v>
      </c>
      <c r="F51" s="81"/>
      <c r="G51" s="81">
        <v>1</v>
      </c>
      <c r="H51" s="81">
        <v>27</v>
      </c>
      <c r="I51" s="81" t="s">
        <v>132</v>
      </c>
      <c r="J51" s="81">
        <v>2</v>
      </c>
      <c r="K51" s="81">
        <v>1</v>
      </c>
      <c r="L51" s="81">
        <v>1</v>
      </c>
      <c r="M51" s="81">
        <v>1</v>
      </c>
      <c r="N51" s="81">
        <v>1</v>
      </c>
      <c r="O51" s="81">
        <v>1</v>
      </c>
      <c r="P51" s="81">
        <v>1</v>
      </c>
      <c r="Q51" s="81">
        <v>1</v>
      </c>
      <c r="R51" s="81">
        <v>1</v>
      </c>
      <c r="S51" s="81">
        <v>1</v>
      </c>
      <c r="T51" s="81">
        <v>1</v>
      </c>
      <c r="U51" s="81">
        <v>0</v>
      </c>
      <c r="V51" s="81">
        <v>0</v>
      </c>
      <c r="W51" s="81">
        <v>1</v>
      </c>
      <c r="X51" s="81">
        <v>1</v>
      </c>
      <c r="Y51" s="81">
        <v>0</v>
      </c>
      <c r="Z51" s="81">
        <v>0</v>
      </c>
      <c r="AA51" s="81">
        <v>0</v>
      </c>
      <c r="AB51" s="81">
        <v>0</v>
      </c>
      <c r="AC51" s="81">
        <v>0</v>
      </c>
      <c r="AD51" s="81">
        <v>0</v>
      </c>
      <c r="AE51" s="81">
        <v>0</v>
      </c>
      <c r="AF51" s="81">
        <v>0</v>
      </c>
      <c r="AG51" s="81">
        <v>1</v>
      </c>
      <c r="AH51" s="81"/>
    </row>
    <row r="52" spans="1:34" x14ac:dyDescent="0.25">
      <c r="A52" s="81">
        <f t="shared" si="0"/>
        <v>48</v>
      </c>
      <c r="B52" s="81" t="s">
        <v>238</v>
      </c>
      <c r="C52" s="81">
        <v>1</v>
      </c>
      <c r="D52" s="81">
        <v>0</v>
      </c>
      <c r="E52" s="81">
        <v>0</v>
      </c>
      <c r="F52" s="81">
        <v>0</v>
      </c>
      <c r="G52" s="81">
        <v>1</v>
      </c>
      <c r="H52" s="81">
        <v>17</v>
      </c>
      <c r="I52" s="81" t="s">
        <v>125</v>
      </c>
      <c r="J52" s="81">
        <v>1</v>
      </c>
      <c r="K52" s="81">
        <v>1</v>
      </c>
      <c r="L52" s="81">
        <v>1</v>
      </c>
      <c r="M52" s="81">
        <v>1</v>
      </c>
      <c r="N52" s="81">
        <v>1</v>
      </c>
      <c r="O52" s="81">
        <v>1</v>
      </c>
      <c r="P52" s="81">
        <v>1</v>
      </c>
      <c r="Q52" s="81">
        <v>1</v>
      </c>
      <c r="R52" s="81">
        <v>0</v>
      </c>
      <c r="S52" s="81">
        <v>0</v>
      </c>
      <c r="T52" s="81">
        <v>0</v>
      </c>
      <c r="U52" s="81">
        <v>0</v>
      </c>
      <c r="V52" s="81">
        <v>0</v>
      </c>
      <c r="W52" s="81">
        <v>1</v>
      </c>
      <c r="X52" s="81">
        <v>1</v>
      </c>
      <c r="Y52" s="81">
        <v>0</v>
      </c>
      <c r="Z52" s="81">
        <v>0</v>
      </c>
      <c r="AA52" s="81">
        <v>0</v>
      </c>
      <c r="AB52" s="81">
        <v>0</v>
      </c>
      <c r="AC52" s="81">
        <v>0</v>
      </c>
      <c r="AD52" s="81">
        <v>0</v>
      </c>
      <c r="AE52" s="81">
        <v>0</v>
      </c>
      <c r="AF52" s="81">
        <v>0</v>
      </c>
      <c r="AG52" s="81">
        <v>1</v>
      </c>
      <c r="AH52" s="81"/>
    </row>
    <row r="53" spans="1:34" x14ac:dyDescent="0.25">
      <c r="A53" s="81">
        <f t="shared" si="0"/>
        <v>49</v>
      </c>
      <c r="B53" s="81" t="s">
        <v>238</v>
      </c>
      <c r="C53" s="81">
        <v>0</v>
      </c>
      <c r="D53" s="81">
        <v>1</v>
      </c>
      <c r="E53" s="81">
        <v>0</v>
      </c>
      <c r="F53" s="81">
        <v>1</v>
      </c>
      <c r="G53" s="81">
        <v>0</v>
      </c>
      <c r="H53" s="81">
        <v>26</v>
      </c>
      <c r="I53" s="81" t="s">
        <v>125</v>
      </c>
      <c r="J53" s="81">
        <v>1</v>
      </c>
      <c r="K53" s="81">
        <v>1</v>
      </c>
      <c r="L53" s="81">
        <v>1</v>
      </c>
      <c r="M53" s="81">
        <v>1</v>
      </c>
      <c r="N53" s="81">
        <v>0</v>
      </c>
      <c r="O53" s="81">
        <v>0</v>
      </c>
      <c r="P53" s="81">
        <v>1</v>
      </c>
      <c r="Q53" s="81">
        <v>1</v>
      </c>
      <c r="R53" s="81">
        <v>0</v>
      </c>
      <c r="S53" s="81">
        <v>0</v>
      </c>
      <c r="T53" s="81">
        <v>0</v>
      </c>
      <c r="U53" s="81">
        <v>0</v>
      </c>
      <c r="V53" s="81">
        <v>0</v>
      </c>
      <c r="W53" s="81">
        <v>1</v>
      </c>
      <c r="X53" s="81">
        <v>1</v>
      </c>
      <c r="Y53" s="81">
        <v>0</v>
      </c>
      <c r="Z53" s="81">
        <v>0</v>
      </c>
      <c r="AA53" s="81">
        <v>1</v>
      </c>
      <c r="AB53" s="81">
        <v>0</v>
      </c>
      <c r="AC53" s="81">
        <v>0</v>
      </c>
      <c r="AD53" s="81">
        <v>0</v>
      </c>
      <c r="AE53" s="81">
        <v>0</v>
      </c>
      <c r="AF53" s="81">
        <v>0</v>
      </c>
      <c r="AG53" s="81">
        <v>0</v>
      </c>
      <c r="AH53" s="81"/>
    </row>
    <row r="54" spans="1:34" x14ac:dyDescent="0.25">
      <c r="A54" s="81">
        <f t="shared" si="0"/>
        <v>50</v>
      </c>
      <c r="B54" s="81" t="s">
        <v>238</v>
      </c>
      <c r="C54" s="81">
        <v>0</v>
      </c>
      <c r="D54" s="81">
        <v>1</v>
      </c>
      <c r="E54" s="81">
        <v>0</v>
      </c>
      <c r="F54" s="81">
        <v>1</v>
      </c>
      <c r="G54" s="81">
        <v>0</v>
      </c>
      <c r="H54" s="81">
        <v>27</v>
      </c>
      <c r="I54" s="81" t="s">
        <v>129</v>
      </c>
      <c r="J54" s="81">
        <v>1</v>
      </c>
      <c r="K54" s="81">
        <v>1</v>
      </c>
      <c r="L54" s="81">
        <v>1</v>
      </c>
      <c r="M54" s="81">
        <v>1</v>
      </c>
      <c r="N54" s="81">
        <v>1</v>
      </c>
      <c r="O54" s="81">
        <v>1</v>
      </c>
      <c r="P54" s="81">
        <v>1</v>
      </c>
      <c r="Q54" s="81">
        <v>1</v>
      </c>
      <c r="R54" s="81">
        <v>1</v>
      </c>
      <c r="S54" s="81">
        <v>1</v>
      </c>
      <c r="T54" s="81">
        <v>0</v>
      </c>
      <c r="U54" s="81">
        <v>0</v>
      </c>
      <c r="V54" s="81">
        <v>0</v>
      </c>
      <c r="W54" s="81">
        <v>1</v>
      </c>
      <c r="X54" s="81">
        <v>1</v>
      </c>
      <c r="Y54" s="81">
        <v>0</v>
      </c>
      <c r="Z54" s="81">
        <v>0</v>
      </c>
      <c r="AA54" s="81">
        <v>0</v>
      </c>
      <c r="AB54" s="81">
        <v>0</v>
      </c>
      <c r="AC54" s="81">
        <v>0</v>
      </c>
      <c r="AD54" s="81">
        <v>0</v>
      </c>
      <c r="AE54" s="81">
        <v>0</v>
      </c>
      <c r="AF54" s="81">
        <v>0</v>
      </c>
      <c r="AG54" s="81">
        <v>1</v>
      </c>
      <c r="AH54" s="81"/>
    </row>
    <row r="55" spans="1:34" x14ac:dyDescent="0.25">
      <c r="A55" s="81">
        <f t="shared" si="0"/>
        <v>51</v>
      </c>
      <c r="B55" s="81" t="s">
        <v>238</v>
      </c>
      <c r="C55" s="81">
        <v>0</v>
      </c>
      <c r="D55" s="81">
        <v>1</v>
      </c>
      <c r="E55" s="81">
        <v>0</v>
      </c>
      <c r="F55" s="81">
        <v>0</v>
      </c>
      <c r="G55" s="81">
        <v>1</v>
      </c>
      <c r="H55" s="81">
        <v>22</v>
      </c>
      <c r="I55" s="81" t="s">
        <v>140</v>
      </c>
      <c r="J55" s="81">
        <v>3</v>
      </c>
      <c r="K55" s="81">
        <v>1</v>
      </c>
      <c r="L55" s="81">
        <v>1</v>
      </c>
      <c r="M55" s="81">
        <v>1</v>
      </c>
      <c r="N55" s="81">
        <v>1</v>
      </c>
      <c r="O55" s="81">
        <v>1</v>
      </c>
      <c r="P55" s="81">
        <v>1</v>
      </c>
      <c r="Q55" s="81">
        <v>1</v>
      </c>
      <c r="R55" s="81">
        <v>0</v>
      </c>
      <c r="S55" s="81">
        <v>0</v>
      </c>
      <c r="T55" s="81">
        <v>0</v>
      </c>
      <c r="U55" s="81">
        <v>0</v>
      </c>
      <c r="V55" s="81">
        <v>0</v>
      </c>
      <c r="W55" s="81">
        <v>1</v>
      </c>
      <c r="X55" s="81">
        <v>0</v>
      </c>
      <c r="Y55" s="81">
        <v>0</v>
      </c>
      <c r="Z55" s="81">
        <v>0</v>
      </c>
      <c r="AA55" s="81">
        <v>0</v>
      </c>
      <c r="AB55" s="81">
        <v>0</v>
      </c>
      <c r="AC55" s="81">
        <v>0</v>
      </c>
      <c r="AD55" s="81">
        <v>0</v>
      </c>
      <c r="AE55" s="81">
        <v>0</v>
      </c>
      <c r="AF55" s="81">
        <v>1</v>
      </c>
      <c r="AG55" s="81">
        <v>0</v>
      </c>
      <c r="AH55" s="81"/>
    </row>
    <row r="56" spans="1:34" x14ac:dyDescent="0.25">
      <c r="A56" s="81">
        <f t="shared" si="0"/>
        <v>52</v>
      </c>
      <c r="B56" s="81" t="s">
        <v>238</v>
      </c>
      <c r="C56" s="81">
        <v>0</v>
      </c>
      <c r="D56" s="81">
        <v>1</v>
      </c>
      <c r="E56" s="81">
        <v>0</v>
      </c>
      <c r="F56" s="81">
        <v>0</v>
      </c>
      <c r="G56" s="81">
        <v>1</v>
      </c>
      <c r="H56" s="81">
        <v>22</v>
      </c>
      <c r="I56" s="81" t="s">
        <v>141</v>
      </c>
      <c r="J56" s="81">
        <v>2</v>
      </c>
      <c r="K56" s="81">
        <v>1</v>
      </c>
      <c r="L56" s="81">
        <v>1</v>
      </c>
      <c r="M56" s="81">
        <v>1</v>
      </c>
      <c r="N56" s="81">
        <v>1</v>
      </c>
      <c r="O56" s="81">
        <v>1</v>
      </c>
      <c r="P56" s="81">
        <v>1</v>
      </c>
      <c r="Q56" s="81">
        <v>1</v>
      </c>
      <c r="R56" s="81">
        <v>0</v>
      </c>
      <c r="S56" s="81">
        <v>0</v>
      </c>
      <c r="T56" s="81">
        <v>0</v>
      </c>
      <c r="U56" s="81">
        <v>0</v>
      </c>
      <c r="V56" s="81">
        <v>1</v>
      </c>
      <c r="W56" s="81">
        <v>1</v>
      </c>
      <c r="X56" s="81">
        <v>1</v>
      </c>
      <c r="Y56" s="81">
        <v>0</v>
      </c>
      <c r="Z56" s="81">
        <v>0</v>
      </c>
      <c r="AA56" s="81">
        <v>0</v>
      </c>
      <c r="AB56" s="81">
        <v>0</v>
      </c>
      <c r="AC56" s="81">
        <v>1</v>
      </c>
      <c r="AD56" s="81">
        <v>0</v>
      </c>
      <c r="AE56" s="81">
        <v>0</v>
      </c>
      <c r="AF56" s="81">
        <v>0</v>
      </c>
      <c r="AG56" s="81">
        <v>0</v>
      </c>
      <c r="AH56" s="81"/>
    </row>
    <row r="57" spans="1:34" x14ac:dyDescent="0.25">
      <c r="A57" s="81">
        <f t="shared" si="0"/>
        <v>53</v>
      </c>
      <c r="B57" s="81" t="s">
        <v>238</v>
      </c>
      <c r="C57" s="81">
        <v>0</v>
      </c>
      <c r="D57" s="81">
        <v>1</v>
      </c>
      <c r="E57" s="81">
        <v>0</v>
      </c>
      <c r="F57" s="81">
        <v>0</v>
      </c>
      <c r="G57" s="81">
        <v>1</v>
      </c>
      <c r="H57" s="81">
        <v>35</v>
      </c>
      <c r="I57" s="81" t="s">
        <v>142</v>
      </c>
      <c r="J57" s="81">
        <v>3</v>
      </c>
      <c r="K57" s="81">
        <v>1</v>
      </c>
      <c r="L57" s="81">
        <v>1</v>
      </c>
      <c r="M57" s="81">
        <v>1</v>
      </c>
      <c r="N57" s="81">
        <v>0</v>
      </c>
      <c r="O57" s="81">
        <v>0</v>
      </c>
      <c r="P57" s="81">
        <v>1</v>
      </c>
      <c r="Q57" s="81">
        <v>0</v>
      </c>
      <c r="R57" s="81">
        <v>0</v>
      </c>
      <c r="S57" s="81">
        <v>0</v>
      </c>
      <c r="T57" s="81">
        <v>0</v>
      </c>
      <c r="U57" s="81">
        <v>0</v>
      </c>
      <c r="V57" s="81">
        <v>0</v>
      </c>
      <c r="W57" s="81">
        <v>0</v>
      </c>
      <c r="X57" s="81">
        <v>0</v>
      </c>
      <c r="Y57" s="81">
        <v>0</v>
      </c>
      <c r="Z57" s="81">
        <v>0</v>
      </c>
      <c r="AA57" s="81">
        <v>0</v>
      </c>
      <c r="AB57" s="81">
        <v>0</v>
      </c>
      <c r="AC57" s="81">
        <v>0</v>
      </c>
      <c r="AD57" s="81">
        <v>1</v>
      </c>
      <c r="AE57" s="81">
        <v>0</v>
      </c>
      <c r="AF57" s="81">
        <v>0</v>
      </c>
      <c r="AG57" s="81">
        <v>0</v>
      </c>
      <c r="AH57" s="81"/>
    </row>
    <row r="58" spans="1:34" x14ac:dyDescent="0.25">
      <c r="A58" s="81">
        <f t="shared" si="0"/>
        <v>54</v>
      </c>
      <c r="B58" s="81" t="s">
        <v>238</v>
      </c>
      <c r="C58" s="81">
        <v>0</v>
      </c>
      <c r="D58" s="81">
        <v>1</v>
      </c>
      <c r="E58" s="81">
        <v>0</v>
      </c>
      <c r="F58" s="81">
        <v>0</v>
      </c>
      <c r="G58" s="81">
        <v>1</v>
      </c>
      <c r="H58" s="81">
        <v>16</v>
      </c>
      <c r="I58" s="81" t="s">
        <v>125</v>
      </c>
      <c r="J58" s="81">
        <v>1</v>
      </c>
      <c r="K58" s="81">
        <v>1</v>
      </c>
      <c r="L58" s="81">
        <v>1</v>
      </c>
      <c r="M58" s="81">
        <v>1</v>
      </c>
      <c r="N58" s="81">
        <v>1</v>
      </c>
      <c r="O58" s="81">
        <v>1</v>
      </c>
      <c r="P58" s="81">
        <v>1</v>
      </c>
      <c r="Q58" s="81">
        <v>1</v>
      </c>
      <c r="R58" s="81">
        <v>0</v>
      </c>
      <c r="S58" s="81">
        <v>0</v>
      </c>
      <c r="T58" s="81">
        <v>0</v>
      </c>
      <c r="U58" s="81">
        <v>0</v>
      </c>
      <c r="V58" s="81">
        <v>0</v>
      </c>
      <c r="W58" s="81">
        <v>0</v>
      </c>
      <c r="X58" s="81">
        <v>1</v>
      </c>
      <c r="Y58" s="81">
        <v>1</v>
      </c>
      <c r="Z58" s="81">
        <v>0</v>
      </c>
      <c r="AA58" s="81">
        <v>0</v>
      </c>
      <c r="AB58" s="81">
        <v>0</v>
      </c>
      <c r="AC58" s="81">
        <v>0</v>
      </c>
      <c r="AD58" s="81">
        <v>0</v>
      </c>
      <c r="AE58" s="81">
        <v>0</v>
      </c>
      <c r="AF58" s="81">
        <v>1</v>
      </c>
      <c r="AG58" s="81">
        <v>0</v>
      </c>
      <c r="AH58" s="81"/>
    </row>
    <row r="59" spans="1:34" x14ac:dyDescent="0.25">
      <c r="A59" s="81">
        <f t="shared" si="0"/>
        <v>55</v>
      </c>
      <c r="B59" s="81" t="s">
        <v>238</v>
      </c>
      <c r="C59" s="81">
        <v>0</v>
      </c>
      <c r="D59" s="81">
        <v>1</v>
      </c>
      <c r="E59" s="81">
        <v>0</v>
      </c>
      <c r="F59" s="81">
        <v>0</v>
      </c>
      <c r="G59" s="81">
        <v>1</v>
      </c>
      <c r="H59" s="81">
        <v>21</v>
      </c>
      <c r="I59" s="81" t="s">
        <v>132</v>
      </c>
      <c r="J59" s="81">
        <v>1</v>
      </c>
      <c r="K59" s="81">
        <v>1</v>
      </c>
      <c r="L59" s="81">
        <v>1</v>
      </c>
      <c r="M59" s="81">
        <v>1</v>
      </c>
      <c r="N59" s="81">
        <v>1</v>
      </c>
      <c r="O59" s="81">
        <v>1</v>
      </c>
      <c r="P59" s="81">
        <v>1</v>
      </c>
      <c r="Q59" s="81">
        <v>0</v>
      </c>
      <c r="R59" s="81">
        <v>0</v>
      </c>
      <c r="S59" s="81">
        <v>0</v>
      </c>
      <c r="T59" s="81">
        <v>0</v>
      </c>
      <c r="U59" s="81">
        <v>0</v>
      </c>
      <c r="V59" s="81">
        <v>0</v>
      </c>
      <c r="W59" s="81">
        <v>1</v>
      </c>
      <c r="X59" s="81">
        <v>1</v>
      </c>
      <c r="Y59" s="81">
        <v>0</v>
      </c>
      <c r="Z59" s="81">
        <v>0</v>
      </c>
      <c r="AA59" s="81">
        <v>0</v>
      </c>
      <c r="AB59" s="81">
        <v>0</v>
      </c>
      <c r="AC59" s="81">
        <v>0</v>
      </c>
      <c r="AD59" s="81">
        <v>0</v>
      </c>
      <c r="AE59" s="81">
        <v>0</v>
      </c>
      <c r="AF59" s="81">
        <v>0</v>
      </c>
      <c r="AG59" s="81">
        <v>1</v>
      </c>
      <c r="AH59" s="81"/>
    </row>
    <row r="60" spans="1:34" x14ac:dyDescent="0.25">
      <c r="A60" s="81">
        <f t="shared" si="0"/>
        <v>56</v>
      </c>
      <c r="B60" s="81" t="s">
        <v>238</v>
      </c>
      <c r="C60" s="81">
        <v>1</v>
      </c>
      <c r="D60" s="81">
        <v>0</v>
      </c>
      <c r="E60" s="81">
        <v>0</v>
      </c>
      <c r="F60" s="81">
        <v>1</v>
      </c>
      <c r="G60" s="81">
        <v>0</v>
      </c>
      <c r="H60" s="81">
        <v>36</v>
      </c>
      <c r="I60" s="81" t="s">
        <v>125</v>
      </c>
      <c r="J60" s="81">
        <v>2</v>
      </c>
      <c r="K60" s="81">
        <v>1</v>
      </c>
      <c r="L60" s="81">
        <v>1</v>
      </c>
      <c r="M60" s="81">
        <v>1</v>
      </c>
      <c r="N60" s="81">
        <v>1</v>
      </c>
      <c r="O60" s="81">
        <v>1</v>
      </c>
      <c r="P60" s="81">
        <v>1</v>
      </c>
      <c r="Q60" s="81">
        <v>1</v>
      </c>
      <c r="R60" s="81">
        <v>0</v>
      </c>
      <c r="S60" s="81">
        <v>1</v>
      </c>
      <c r="T60" s="81">
        <v>0</v>
      </c>
      <c r="U60" s="81">
        <v>0</v>
      </c>
      <c r="V60" s="81">
        <v>0</v>
      </c>
      <c r="W60" s="81">
        <v>1</v>
      </c>
      <c r="X60" s="81">
        <v>1</v>
      </c>
      <c r="Y60" s="81">
        <v>0</v>
      </c>
      <c r="Z60" s="81">
        <v>0</v>
      </c>
      <c r="AA60" s="81">
        <v>0</v>
      </c>
      <c r="AB60" s="81">
        <v>0</v>
      </c>
      <c r="AC60" s="81">
        <v>0</v>
      </c>
      <c r="AD60" s="81">
        <v>0</v>
      </c>
      <c r="AE60" s="81">
        <v>0</v>
      </c>
      <c r="AF60" s="81">
        <v>0</v>
      </c>
      <c r="AG60" s="81">
        <v>1</v>
      </c>
      <c r="AH60" s="81"/>
    </row>
    <row r="61" spans="1:34" x14ac:dyDescent="0.25">
      <c r="A61" s="81">
        <f t="shared" si="0"/>
        <v>57</v>
      </c>
      <c r="B61" s="81" t="s">
        <v>238</v>
      </c>
      <c r="C61" s="81">
        <v>1</v>
      </c>
      <c r="D61" s="81">
        <v>0</v>
      </c>
      <c r="E61" s="81">
        <v>0</v>
      </c>
      <c r="F61" s="81">
        <v>0</v>
      </c>
      <c r="G61" s="81">
        <v>1</v>
      </c>
      <c r="H61" s="81">
        <v>34</v>
      </c>
      <c r="I61" s="81" t="s">
        <v>125</v>
      </c>
      <c r="J61" s="81">
        <v>2</v>
      </c>
      <c r="K61" s="81">
        <v>1</v>
      </c>
      <c r="L61" s="81">
        <v>1</v>
      </c>
      <c r="M61" s="81">
        <v>0</v>
      </c>
      <c r="N61" s="81">
        <v>0</v>
      </c>
      <c r="O61" s="81">
        <v>0</v>
      </c>
      <c r="P61" s="81">
        <v>0</v>
      </c>
      <c r="Q61" s="81">
        <v>1</v>
      </c>
      <c r="R61" s="81">
        <v>0</v>
      </c>
      <c r="S61" s="81">
        <v>0</v>
      </c>
      <c r="T61" s="81">
        <v>0</v>
      </c>
      <c r="U61" s="81">
        <v>0</v>
      </c>
      <c r="V61" s="81">
        <v>0</v>
      </c>
      <c r="W61" s="81">
        <v>1</v>
      </c>
      <c r="X61" s="81">
        <v>1</v>
      </c>
      <c r="Y61" s="81">
        <v>0</v>
      </c>
      <c r="Z61" s="81">
        <v>0</v>
      </c>
      <c r="AA61" s="81">
        <v>0</v>
      </c>
      <c r="AB61" s="81">
        <v>0</v>
      </c>
      <c r="AC61" s="81">
        <v>0</v>
      </c>
      <c r="AD61" s="81">
        <v>0</v>
      </c>
      <c r="AE61" s="81">
        <v>0</v>
      </c>
      <c r="AF61" s="81">
        <v>0</v>
      </c>
      <c r="AG61" s="81">
        <v>1</v>
      </c>
      <c r="AH61" s="81"/>
    </row>
    <row r="62" spans="1:34" x14ac:dyDescent="0.25">
      <c r="A62" s="81">
        <f t="shared" si="0"/>
        <v>58</v>
      </c>
      <c r="B62" s="81" t="s">
        <v>238</v>
      </c>
      <c r="C62" s="81">
        <v>1</v>
      </c>
      <c r="D62" s="81">
        <v>0</v>
      </c>
      <c r="E62" s="81">
        <v>0</v>
      </c>
      <c r="F62" s="81">
        <v>0</v>
      </c>
      <c r="G62" s="81">
        <v>1</v>
      </c>
      <c r="H62" s="81">
        <v>45</v>
      </c>
      <c r="I62" s="81" t="s">
        <v>125</v>
      </c>
      <c r="J62" s="81">
        <v>1</v>
      </c>
      <c r="K62" s="81">
        <v>1</v>
      </c>
      <c r="L62" s="81">
        <v>1</v>
      </c>
      <c r="M62" s="81">
        <v>0</v>
      </c>
      <c r="N62" s="81">
        <v>0</v>
      </c>
      <c r="O62" s="81">
        <v>0</v>
      </c>
      <c r="P62" s="81">
        <v>1</v>
      </c>
      <c r="Q62" s="81">
        <v>0</v>
      </c>
      <c r="R62" s="81">
        <v>0</v>
      </c>
      <c r="S62" s="81">
        <v>0</v>
      </c>
      <c r="T62" s="81">
        <v>1</v>
      </c>
      <c r="U62" s="81">
        <v>0</v>
      </c>
      <c r="V62" s="81">
        <v>0</v>
      </c>
      <c r="W62" s="81">
        <v>1</v>
      </c>
      <c r="X62" s="81">
        <v>1</v>
      </c>
      <c r="Y62" s="81">
        <v>0</v>
      </c>
      <c r="Z62" s="81">
        <v>0</v>
      </c>
      <c r="AA62" s="81">
        <v>0</v>
      </c>
      <c r="AB62" s="81">
        <v>0</v>
      </c>
      <c r="AC62" s="81">
        <v>0</v>
      </c>
      <c r="AD62" s="81">
        <v>0</v>
      </c>
      <c r="AE62" s="81">
        <v>0</v>
      </c>
      <c r="AF62" s="81">
        <v>0</v>
      </c>
      <c r="AG62" s="81">
        <v>1</v>
      </c>
      <c r="AH62" s="81"/>
    </row>
    <row r="63" spans="1:34" x14ac:dyDescent="0.25">
      <c r="A63" s="81">
        <f t="shared" si="0"/>
        <v>59</v>
      </c>
      <c r="B63" s="81" t="s">
        <v>238</v>
      </c>
      <c r="C63" s="81">
        <v>1</v>
      </c>
      <c r="D63" s="81">
        <v>0</v>
      </c>
      <c r="E63" s="81">
        <v>0</v>
      </c>
      <c r="F63" s="81">
        <v>0</v>
      </c>
      <c r="G63" s="81">
        <v>1</v>
      </c>
      <c r="H63" s="81">
        <v>25</v>
      </c>
      <c r="I63" s="81" t="s">
        <v>125</v>
      </c>
      <c r="J63" s="81">
        <v>1</v>
      </c>
      <c r="K63" s="81">
        <v>1</v>
      </c>
      <c r="L63" s="81">
        <v>1</v>
      </c>
      <c r="M63" s="81">
        <v>1</v>
      </c>
      <c r="N63" s="81">
        <v>1</v>
      </c>
      <c r="O63" s="81">
        <v>1</v>
      </c>
      <c r="P63" s="81">
        <v>1</v>
      </c>
      <c r="Q63" s="81">
        <v>1</v>
      </c>
      <c r="R63" s="81">
        <v>1</v>
      </c>
      <c r="S63" s="81">
        <v>1</v>
      </c>
      <c r="T63" s="81">
        <v>0</v>
      </c>
      <c r="U63" s="81">
        <v>0</v>
      </c>
      <c r="V63" s="81">
        <v>0</v>
      </c>
      <c r="W63" s="81">
        <v>1</v>
      </c>
      <c r="X63" s="81">
        <v>1</v>
      </c>
      <c r="Y63" s="81">
        <v>0</v>
      </c>
      <c r="Z63" s="81">
        <v>0</v>
      </c>
      <c r="AA63" s="81">
        <v>0</v>
      </c>
      <c r="AB63" s="81">
        <v>0</v>
      </c>
      <c r="AC63" s="81">
        <v>0</v>
      </c>
      <c r="AD63" s="81">
        <v>0</v>
      </c>
      <c r="AE63" s="81">
        <v>0</v>
      </c>
      <c r="AF63" s="81">
        <v>0</v>
      </c>
      <c r="AG63" s="81">
        <v>1</v>
      </c>
      <c r="AH63" s="81"/>
    </row>
    <row r="64" spans="1:34" x14ac:dyDescent="0.25">
      <c r="A64" s="81">
        <f t="shared" si="0"/>
        <v>60</v>
      </c>
      <c r="B64" s="81" t="s">
        <v>238</v>
      </c>
      <c r="C64" s="81">
        <v>0</v>
      </c>
      <c r="D64" s="81">
        <v>1</v>
      </c>
      <c r="E64" s="81">
        <v>0</v>
      </c>
      <c r="F64" s="81">
        <v>0</v>
      </c>
      <c r="G64" s="81">
        <v>1</v>
      </c>
      <c r="H64" s="81">
        <v>28</v>
      </c>
      <c r="I64" s="81" t="s">
        <v>125</v>
      </c>
      <c r="J64" s="81">
        <v>3</v>
      </c>
      <c r="K64" s="81">
        <v>1</v>
      </c>
      <c r="L64" s="81">
        <v>1</v>
      </c>
      <c r="M64" s="81">
        <v>1</v>
      </c>
      <c r="N64" s="81">
        <v>1</v>
      </c>
      <c r="O64" s="81">
        <v>1</v>
      </c>
      <c r="P64" s="81">
        <v>1</v>
      </c>
      <c r="Q64" s="81">
        <v>1</v>
      </c>
      <c r="R64" s="81">
        <v>1</v>
      </c>
      <c r="S64" s="81">
        <v>0</v>
      </c>
      <c r="T64" s="81">
        <v>0</v>
      </c>
      <c r="U64" s="81">
        <v>0</v>
      </c>
      <c r="V64" s="81">
        <v>0</v>
      </c>
      <c r="W64" s="81">
        <v>1</v>
      </c>
      <c r="X64" s="81">
        <v>1</v>
      </c>
      <c r="Y64" s="81">
        <v>0</v>
      </c>
      <c r="Z64" s="81">
        <v>0</v>
      </c>
      <c r="AA64" s="81">
        <v>0</v>
      </c>
      <c r="AB64" s="81">
        <v>0</v>
      </c>
      <c r="AC64" s="81">
        <v>0</v>
      </c>
      <c r="AD64" s="81">
        <v>1</v>
      </c>
      <c r="AE64" s="81">
        <v>0</v>
      </c>
      <c r="AF64" s="81">
        <v>0</v>
      </c>
      <c r="AG64" s="81">
        <v>0</v>
      </c>
      <c r="AH64" s="81"/>
    </row>
    <row r="65" spans="1:34" x14ac:dyDescent="0.25">
      <c r="A65" s="81">
        <f t="shared" si="0"/>
        <v>61</v>
      </c>
      <c r="B65" s="81" t="s">
        <v>238</v>
      </c>
      <c r="C65" s="81">
        <v>1</v>
      </c>
      <c r="D65" s="81">
        <v>0</v>
      </c>
      <c r="E65" s="81">
        <v>0</v>
      </c>
      <c r="F65" s="81">
        <v>0</v>
      </c>
      <c r="G65" s="81">
        <v>1</v>
      </c>
      <c r="H65" s="81">
        <v>21</v>
      </c>
      <c r="I65" s="81" t="s">
        <v>136</v>
      </c>
      <c r="J65" s="81">
        <v>2</v>
      </c>
      <c r="K65" s="81">
        <v>1</v>
      </c>
      <c r="L65" s="81">
        <v>0</v>
      </c>
      <c r="M65" s="81">
        <v>1</v>
      </c>
      <c r="N65" s="81">
        <v>1</v>
      </c>
      <c r="O65" s="81">
        <v>1</v>
      </c>
      <c r="P65" s="81">
        <v>1</v>
      </c>
      <c r="Q65" s="81">
        <v>1</v>
      </c>
      <c r="R65" s="81">
        <v>0</v>
      </c>
      <c r="S65" s="81">
        <v>0</v>
      </c>
      <c r="T65" s="81">
        <v>0</v>
      </c>
      <c r="U65" s="81">
        <v>0</v>
      </c>
      <c r="V65" s="81">
        <v>0</v>
      </c>
      <c r="W65" s="81">
        <v>1</v>
      </c>
      <c r="X65" s="81">
        <v>1</v>
      </c>
      <c r="Y65" s="81">
        <v>0</v>
      </c>
      <c r="Z65" s="81">
        <v>0</v>
      </c>
      <c r="AA65" s="81">
        <v>0</v>
      </c>
      <c r="AB65" s="81">
        <v>0</v>
      </c>
      <c r="AC65" s="81">
        <v>0</v>
      </c>
      <c r="AD65" s="81">
        <v>1</v>
      </c>
      <c r="AE65" s="81">
        <v>0</v>
      </c>
      <c r="AF65" s="81">
        <v>0</v>
      </c>
      <c r="AG65" s="81">
        <v>0</v>
      </c>
      <c r="AH65" s="81"/>
    </row>
    <row r="66" spans="1:34" x14ac:dyDescent="0.25">
      <c r="A66" s="81">
        <f t="shared" si="0"/>
        <v>62</v>
      </c>
      <c r="B66" s="81" t="s">
        <v>238</v>
      </c>
      <c r="C66" s="81">
        <v>1</v>
      </c>
      <c r="D66" s="81">
        <v>0</v>
      </c>
      <c r="E66" s="81">
        <v>0</v>
      </c>
      <c r="F66" s="81">
        <v>0</v>
      </c>
      <c r="G66" s="81">
        <v>1</v>
      </c>
      <c r="H66" s="81">
        <v>26</v>
      </c>
      <c r="I66" s="81" t="s">
        <v>141</v>
      </c>
      <c r="J66" s="81">
        <v>2</v>
      </c>
      <c r="K66" s="81">
        <v>1</v>
      </c>
      <c r="L66" s="81">
        <v>1</v>
      </c>
      <c r="M66" s="81">
        <v>1</v>
      </c>
      <c r="N66" s="81">
        <v>1</v>
      </c>
      <c r="O66" s="81">
        <v>1</v>
      </c>
      <c r="P66" s="81">
        <v>1</v>
      </c>
      <c r="Q66" s="81">
        <v>1</v>
      </c>
      <c r="R66" s="81">
        <v>0</v>
      </c>
      <c r="S66" s="81">
        <v>1</v>
      </c>
      <c r="T66" s="81">
        <v>1</v>
      </c>
      <c r="U66" s="81">
        <v>0</v>
      </c>
      <c r="V66" s="81">
        <v>0</v>
      </c>
      <c r="W66" s="81">
        <v>1</v>
      </c>
      <c r="X66" s="81">
        <v>1</v>
      </c>
      <c r="Y66" s="81">
        <v>0</v>
      </c>
      <c r="Z66" s="81">
        <v>0</v>
      </c>
      <c r="AA66" s="81">
        <v>0</v>
      </c>
      <c r="AB66" s="81">
        <v>0</v>
      </c>
      <c r="AC66" s="81">
        <v>0</v>
      </c>
      <c r="AD66" s="81">
        <v>1</v>
      </c>
      <c r="AE66" s="81">
        <v>0</v>
      </c>
      <c r="AF66" s="81">
        <v>0</v>
      </c>
      <c r="AG66" s="81">
        <v>0</v>
      </c>
      <c r="AH66" s="81"/>
    </row>
    <row r="67" spans="1:34" x14ac:dyDescent="0.25">
      <c r="A67" s="81">
        <f t="shared" si="0"/>
        <v>63</v>
      </c>
      <c r="B67" s="81" t="s">
        <v>238</v>
      </c>
      <c r="C67" s="81">
        <v>0</v>
      </c>
      <c r="D67" s="81">
        <v>0</v>
      </c>
      <c r="E67" s="81">
        <v>1</v>
      </c>
      <c r="F67" s="81">
        <v>0</v>
      </c>
      <c r="G67" s="81">
        <v>1</v>
      </c>
      <c r="H67" s="81">
        <v>50</v>
      </c>
      <c r="I67" s="81" t="s">
        <v>125</v>
      </c>
      <c r="J67" s="81">
        <v>2</v>
      </c>
      <c r="K67" s="81">
        <v>1</v>
      </c>
      <c r="L67" s="81">
        <v>1</v>
      </c>
      <c r="M67" s="81">
        <v>1</v>
      </c>
      <c r="N67" s="81">
        <v>1</v>
      </c>
      <c r="O67" s="81">
        <v>1</v>
      </c>
      <c r="P67" s="81">
        <v>1</v>
      </c>
      <c r="Q67" s="81">
        <v>1</v>
      </c>
      <c r="R67" s="81">
        <v>0</v>
      </c>
      <c r="S67" s="81">
        <v>1</v>
      </c>
      <c r="T67" s="81">
        <v>0</v>
      </c>
      <c r="U67" s="81">
        <v>1</v>
      </c>
      <c r="V67" s="81">
        <v>1</v>
      </c>
      <c r="W67" s="81">
        <v>1</v>
      </c>
      <c r="X67" s="81">
        <v>1</v>
      </c>
      <c r="Y67" s="81">
        <v>0</v>
      </c>
      <c r="Z67" s="81">
        <v>0</v>
      </c>
      <c r="AA67" s="81">
        <v>0</v>
      </c>
      <c r="AB67" s="81">
        <v>0</v>
      </c>
      <c r="AC67" s="81">
        <v>0</v>
      </c>
      <c r="AD67" s="81">
        <v>0</v>
      </c>
      <c r="AE67" s="81">
        <v>0</v>
      </c>
      <c r="AF67" s="81">
        <v>0</v>
      </c>
      <c r="AG67" s="81">
        <v>1</v>
      </c>
      <c r="AH67" s="81"/>
    </row>
    <row r="68" spans="1:34" x14ac:dyDescent="0.25">
      <c r="A68" s="81">
        <f t="shared" si="0"/>
        <v>64</v>
      </c>
      <c r="B68" s="81" t="s">
        <v>238</v>
      </c>
      <c r="C68" s="81">
        <v>1</v>
      </c>
      <c r="D68" s="81">
        <v>0</v>
      </c>
      <c r="E68" s="81">
        <v>0</v>
      </c>
      <c r="F68" s="81">
        <v>1</v>
      </c>
      <c r="G68" s="81">
        <v>0</v>
      </c>
      <c r="H68" s="81">
        <v>13</v>
      </c>
      <c r="I68" s="81" t="s">
        <v>125</v>
      </c>
      <c r="J68" s="81">
        <v>1</v>
      </c>
      <c r="K68" s="81">
        <v>1</v>
      </c>
      <c r="L68" s="81">
        <v>1</v>
      </c>
      <c r="M68" s="81">
        <v>1</v>
      </c>
      <c r="N68" s="81">
        <v>1</v>
      </c>
      <c r="O68" s="81">
        <v>1</v>
      </c>
      <c r="P68" s="81">
        <v>1</v>
      </c>
      <c r="Q68" s="81">
        <v>1</v>
      </c>
      <c r="R68" s="81">
        <v>0</v>
      </c>
      <c r="S68" s="81">
        <v>0</v>
      </c>
      <c r="T68" s="81">
        <v>0</v>
      </c>
      <c r="U68" s="81">
        <v>0</v>
      </c>
      <c r="V68" s="81">
        <v>0</v>
      </c>
      <c r="W68" s="81">
        <v>1</v>
      </c>
      <c r="X68" s="81">
        <v>1</v>
      </c>
      <c r="Y68" s="81">
        <v>0</v>
      </c>
      <c r="Z68" s="81">
        <v>0</v>
      </c>
      <c r="AA68" s="81">
        <v>0</v>
      </c>
      <c r="AB68" s="81">
        <v>0</v>
      </c>
      <c r="AC68" s="81">
        <v>0</v>
      </c>
      <c r="AD68" s="81">
        <v>0</v>
      </c>
      <c r="AE68" s="81">
        <v>0</v>
      </c>
      <c r="AF68" s="81">
        <v>0</v>
      </c>
      <c r="AG68" s="81">
        <v>1</v>
      </c>
      <c r="AH68" s="81"/>
    </row>
    <row r="69" spans="1:34" x14ac:dyDescent="0.25">
      <c r="A69" s="81">
        <f t="shared" si="0"/>
        <v>65</v>
      </c>
      <c r="B69" s="81" t="s">
        <v>238</v>
      </c>
      <c r="C69" s="81">
        <v>1</v>
      </c>
      <c r="D69" s="81">
        <v>0</v>
      </c>
      <c r="E69" s="81">
        <v>0</v>
      </c>
      <c r="F69" s="81">
        <v>1</v>
      </c>
      <c r="G69" s="81">
        <v>0</v>
      </c>
      <c r="H69" s="81">
        <v>14</v>
      </c>
      <c r="I69" s="81" t="s">
        <v>143</v>
      </c>
      <c r="J69" s="81">
        <v>1</v>
      </c>
      <c r="K69" s="81">
        <v>1</v>
      </c>
      <c r="L69" s="81">
        <v>1</v>
      </c>
      <c r="M69" s="81">
        <v>1</v>
      </c>
      <c r="N69" s="81">
        <v>1</v>
      </c>
      <c r="O69" s="81">
        <v>1</v>
      </c>
      <c r="P69" s="81">
        <v>1</v>
      </c>
      <c r="Q69" s="81">
        <v>1</v>
      </c>
      <c r="R69" s="81">
        <v>0</v>
      </c>
      <c r="S69" s="81">
        <v>0</v>
      </c>
      <c r="T69" s="81">
        <v>0</v>
      </c>
      <c r="U69" s="81">
        <v>1</v>
      </c>
      <c r="V69" s="81">
        <v>0</v>
      </c>
      <c r="W69" s="81">
        <v>1</v>
      </c>
      <c r="X69" s="81">
        <v>1</v>
      </c>
      <c r="Y69" s="81">
        <v>0</v>
      </c>
      <c r="Z69" s="81">
        <v>0</v>
      </c>
      <c r="AA69" s="81">
        <v>0</v>
      </c>
      <c r="AB69" s="81">
        <v>0</v>
      </c>
      <c r="AC69" s="81">
        <v>0</v>
      </c>
      <c r="AD69" s="81">
        <v>0</v>
      </c>
      <c r="AE69" s="81">
        <v>0</v>
      </c>
      <c r="AF69" s="81">
        <v>0</v>
      </c>
      <c r="AG69" s="81">
        <v>1</v>
      </c>
      <c r="AH69" s="81"/>
    </row>
    <row r="70" spans="1:34" x14ac:dyDescent="0.25">
      <c r="A70" s="81">
        <f t="shared" si="0"/>
        <v>66</v>
      </c>
      <c r="B70" s="81" t="s">
        <v>238</v>
      </c>
      <c r="C70" s="81">
        <v>1</v>
      </c>
      <c r="D70" s="81">
        <v>0</v>
      </c>
      <c r="E70" s="81">
        <v>0</v>
      </c>
      <c r="F70" s="81">
        <v>1</v>
      </c>
      <c r="G70" s="81">
        <v>0</v>
      </c>
      <c r="H70" s="81">
        <v>10</v>
      </c>
      <c r="I70" s="81" t="s">
        <v>125</v>
      </c>
      <c r="J70" s="81">
        <v>1</v>
      </c>
      <c r="K70" s="81">
        <v>1</v>
      </c>
      <c r="L70" s="81">
        <v>1</v>
      </c>
      <c r="M70" s="81">
        <v>1</v>
      </c>
      <c r="N70" s="81">
        <v>1</v>
      </c>
      <c r="O70" s="81">
        <v>1</v>
      </c>
      <c r="P70" s="81">
        <v>1</v>
      </c>
      <c r="Q70" s="81">
        <v>1</v>
      </c>
      <c r="R70" s="81">
        <v>0</v>
      </c>
      <c r="S70" s="81">
        <v>0</v>
      </c>
      <c r="T70" s="81">
        <v>0</v>
      </c>
      <c r="U70" s="81">
        <v>0</v>
      </c>
      <c r="V70" s="81">
        <v>0</v>
      </c>
      <c r="W70" s="81">
        <v>1</v>
      </c>
      <c r="X70" s="81">
        <v>1</v>
      </c>
      <c r="Y70" s="81">
        <v>0</v>
      </c>
      <c r="Z70" s="81">
        <v>0</v>
      </c>
      <c r="AA70" s="81">
        <v>0</v>
      </c>
      <c r="AB70" s="81">
        <v>0</v>
      </c>
      <c r="AC70" s="81">
        <v>0</v>
      </c>
      <c r="AD70" s="81">
        <v>0</v>
      </c>
      <c r="AE70" s="81">
        <v>0</v>
      </c>
      <c r="AF70" s="81">
        <v>0</v>
      </c>
      <c r="AG70" s="81">
        <v>1</v>
      </c>
      <c r="AH70" s="81"/>
    </row>
    <row r="71" spans="1:34" x14ac:dyDescent="0.25">
      <c r="A71" s="81">
        <f t="shared" ref="A71:A134" si="1">A70+1</f>
        <v>67</v>
      </c>
      <c r="B71" s="81" t="s">
        <v>238</v>
      </c>
      <c r="C71" s="81">
        <v>1</v>
      </c>
      <c r="D71" s="81">
        <v>0</v>
      </c>
      <c r="E71" s="81">
        <v>0</v>
      </c>
      <c r="F71" s="81">
        <v>0</v>
      </c>
      <c r="G71" s="81">
        <v>1</v>
      </c>
      <c r="H71" s="81">
        <v>26</v>
      </c>
      <c r="I71" s="81" t="s">
        <v>125</v>
      </c>
      <c r="J71" s="81">
        <v>1</v>
      </c>
      <c r="K71" s="81">
        <v>1</v>
      </c>
      <c r="L71" s="81">
        <v>0</v>
      </c>
      <c r="M71" s="81">
        <v>0</v>
      </c>
      <c r="N71" s="81">
        <v>1</v>
      </c>
      <c r="O71" s="81">
        <v>1</v>
      </c>
      <c r="P71" s="81">
        <v>1</v>
      </c>
      <c r="Q71" s="81">
        <v>1</v>
      </c>
      <c r="R71" s="81">
        <v>0</v>
      </c>
      <c r="S71" s="81">
        <v>0</v>
      </c>
      <c r="T71" s="81">
        <v>0</v>
      </c>
      <c r="U71" s="81">
        <v>0</v>
      </c>
      <c r="V71" s="81">
        <v>0</v>
      </c>
      <c r="W71" s="81">
        <v>1</v>
      </c>
      <c r="X71" s="81">
        <v>1</v>
      </c>
      <c r="Y71" s="81">
        <v>0</v>
      </c>
      <c r="Z71" s="81">
        <v>0</v>
      </c>
      <c r="AA71" s="81">
        <v>0</v>
      </c>
      <c r="AB71" s="81">
        <v>0</v>
      </c>
      <c r="AC71" s="81">
        <v>0</v>
      </c>
      <c r="AD71" s="81">
        <v>1</v>
      </c>
      <c r="AE71" s="81">
        <v>0</v>
      </c>
      <c r="AF71" s="81">
        <v>0</v>
      </c>
      <c r="AG71" s="81">
        <v>0</v>
      </c>
      <c r="AH71" s="81"/>
    </row>
    <row r="72" spans="1:34" x14ac:dyDescent="0.25">
      <c r="A72" s="81">
        <f t="shared" si="1"/>
        <v>68</v>
      </c>
      <c r="B72" s="81" t="s">
        <v>238</v>
      </c>
      <c r="C72" s="81">
        <v>1</v>
      </c>
      <c r="D72" s="81">
        <v>0</v>
      </c>
      <c r="E72" s="81">
        <v>0</v>
      </c>
      <c r="F72" s="81">
        <v>0</v>
      </c>
      <c r="G72" s="81">
        <v>1</v>
      </c>
      <c r="H72" s="81">
        <v>21</v>
      </c>
      <c r="I72" s="81" t="s">
        <v>125</v>
      </c>
      <c r="J72" s="81">
        <v>1</v>
      </c>
      <c r="K72" s="81">
        <v>1</v>
      </c>
      <c r="L72" s="81">
        <v>1</v>
      </c>
      <c r="M72" s="81">
        <v>1</v>
      </c>
      <c r="N72" s="81">
        <v>0</v>
      </c>
      <c r="O72" s="81">
        <v>0</v>
      </c>
      <c r="P72" s="81">
        <v>1</v>
      </c>
      <c r="Q72" s="81">
        <v>1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  <c r="W72" s="81">
        <v>1</v>
      </c>
      <c r="X72" s="81">
        <v>1</v>
      </c>
      <c r="Y72" s="81">
        <v>0</v>
      </c>
      <c r="Z72" s="81">
        <v>0</v>
      </c>
      <c r="AA72" s="81">
        <v>0</v>
      </c>
      <c r="AB72" s="81">
        <v>0</v>
      </c>
      <c r="AC72" s="81">
        <v>0</v>
      </c>
      <c r="AD72" s="81">
        <v>0</v>
      </c>
      <c r="AE72" s="81">
        <v>0</v>
      </c>
      <c r="AF72" s="81">
        <v>0</v>
      </c>
      <c r="AG72" s="81">
        <v>1</v>
      </c>
      <c r="AH72" s="81"/>
    </row>
    <row r="73" spans="1:34" x14ac:dyDescent="0.25">
      <c r="A73" s="81">
        <f t="shared" si="1"/>
        <v>69</v>
      </c>
      <c r="B73" s="81" t="s">
        <v>238</v>
      </c>
      <c r="C73" s="81">
        <v>1</v>
      </c>
      <c r="D73" s="81">
        <v>0</v>
      </c>
      <c r="E73" s="81">
        <v>0</v>
      </c>
      <c r="F73" s="81">
        <v>1</v>
      </c>
      <c r="G73" s="81">
        <v>0</v>
      </c>
      <c r="H73" s="81">
        <v>53</v>
      </c>
      <c r="I73" s="81" t="s">
        <v>144</v>
      </c>
      <c r="J73" s="81">
        <v>1</v>
      </c>
      <c r="K73" s="81">
        <v>1</v>
      </c>
      <c r="L73" s="81">
        <v>0</v>
      </c>
      <c r="M73" s="81">
        <v>1</v>
      </c>
      <c r="N73" s="81">
        <v>1</v>
      </c>
      <c r="O73" s="81">
        <v>1</v>
      </c>
      <c r="P73" s="81">
        <v>1</v>
      </c>
      <c r="Q73" s="81">
        <v>0</v>
      </c>
      <c r="R73" s="81">
        <v>0</v>
      </c>
      <c r="S73" s="81">
        <v>0</v>
      </c>
      <c r="T73" s="81">
        <v>0</v>
      </c>
      <c r="U73" s="81">
        <v>0</v>
      </c>
      <c r="V73" s="81">
        <v>0</v>
      </c>
      <c r="W73" s="81">
        <v>1</v>
      </c>
      <c r="X73" s="81">
        <v>1</v>
      </c>
      <c r="Y73" s="81">
        <v>0</v>
      </c>
      <c r="Z73" s="81">
        <v>0</v>
      </c>
      <c r="AA73" s="81">
        <v>0</v>
      </c>
      <c r="AB73" s="81">
        <v>0</v>
      </c>
      <c r="AC73" s="81">
        <v>0</v>
      </c>
      <c r="AD73" s="81">
        <v>0</v>
      </c>
      <c r="AE73" s="81">
        <v>0</v>
      </c>
      <c r="AF73" s="81">
        <v>0</v>
      </c>
      <c r="AG73" s="81">
        <v>1</v>
      </c>
      <c r="AH73" s="81"/>
    </row>
    <row r="74" spans="1:34" x14ac:dyDescent="0.25">
      <c r="A74" s="81">
        <f t="shared" si="1"/>
        <v>70</v>
      </c>
      <c r="B74" s="81" t="s">
        <v>238</v>
      </c>
      <c r="C74" s="81">
        <v>1</v>
      </c>
      <c r="D74" s="81">
        <v>0</v>
      </c>
      <c r="E74" s="81">
        <v>0</v>
      </c>
      <c r="F74" s="81">
        <v>1</v>
      </c>
      <c r="G74" s="81">
        <v>0</v>
      </c>
      <c r="H74" s="81">
        <v>50</v>
      </c>
      <c r="I74" s="81" t="s">
        <v>130</v>
      </c>
      <c r="J74" s="81">
        <v>1</v>
      </c>
      <c r="K74" s="81">
        <v>1</v>
      </c>
      <c r="L74" s="81">
        <v>1</v>
      </c>
      <c r="M74" s="81">
        <v>0</v>
      </c>
      <c r="N74" s="81">
        <v>1</v>
      </c>
      <c r="O74" s="81">
        <v>1</v>
      </c>
      <c r="P74" s="81">
        <v>1</v>
      </c>
      <c r="Q74" s="81">
        <v>1</v>
      </c>
      <c r="R74" s="81">
        <v>0</v>
      </c>
      <c r="S74" s="81">
        <v>0</v>
      </c>
      <c r="T74" s="81">
        <v>0</v>
      </c>
      <c r="U74" s="81">
        <v>0</v>
      </c>
      <c r="V74" s="81">
        <v>0</v>
      </c>
      <c r="W74" s="81">
        <v>1</v>
      </c>
      <c r="X74" s="81">
        <v>1</v>
      </c>
      <c r="Y74" s="81">
        <v>0</v>
      </c>
      <c r="Z74" s="81">
        <v>0</v>
      </c>
      <c r="AA74" s="81">
        <v>0</v>
      </c>
      <c r="AB74" s="81">
        <v>0</v>
      </c>
      <c r="AC74" s="81">
        <v>0</v>
      </c>
      <c r="AD74" s="81">
        <v>0</v>
      </c>
      <c r="AE74" s="81">
        <v>0</v>
      </c>
      <c r="AF74" s="81">
        <v>0</v>
      </c>
      <c r="AG74" s="81">
        <v>1</v>
      </c>
      <c r="AH74" s="81"/>
    </row>
    <row r="75" spans="1:34" x14ac:dyDescent="0.25">
      <c r="A75" s="81">
        <f t="shared" si="1"/>
        <v>71</v>
      </c>
      <c r="B75" s="81" t="s">
        <v>238</v>
      </c>
      <c r="C75" s="81">
        <v>1</v>
      </c>
      <c r="D75" s="81">
        <v>0</v>
      </c>
      <c r="E75" s="81">
        <v>0</v>
      </c>
      <c r="F75" s="81">
        <v>1</v>
      </c>
      <c r="G75" s="81">
        <v>0</v>
      </c>
      <c r="H75" s="81">
        <v>26</v>
      </c>
      <c r="I75" s="81" t="s">
        <v>125</v>
      </c>
      <c r="J75" s="81">
        <v>1</v>
      </c>
      <c r="K75" s="81">
        <v>1</v>
      </c>
      <c r="L75" s="81">
        <v>1</v>
      </c>
      <c r="M75" s="81">
        <v>1</v>
      </c>
      <c r="N75" s="81">
        <v>1</v>
      </c>
      <c r="O75" s="81">
        <v>1</v>
      </c>
      <c r="P75" s="81">
        <v>1</v>
      </c>
      <c r="Q75" s="81">
        <v>1</v>
      </c>
      <c r="R75" s="81">
        <v>1</v>
      </c>
      <c r="S75" s="81">
        <v>0</v>
      </c>
      <c r="T75" s="81">
        <v>1</v>
      </c>
      <c r="U75" s="81">
        <v>0</v>
      </c>
      <c r="V75" s="81">
        <v>0</v>
      </c>
      <c r="W75" s="81">
        <v>1</v>
      </c>
      <c r="X75" s="81">
        <v>1</v>
      </c>
      <c r="Y75" s="81">
        <v>0</v>
      </c>
      <c r="Z75" s="81">
        <v>0</v>
      </c>
      <c r="AA75" s="81">
        <v>0</v>
      </c>
      <c r="AB75" s="81">
        <v>0</v>
      </c>
      <c r="AC75" s="81">
        <v>0</v>
      </c>
      <c r="AD75" s="81">
        <v>1</v>
      </c>
      <c r="AE75" s="81">
        <v>0</v>
      </c>
      <c r="AF75" s="81">
        <v>0</v>
      </c>
      <c r="AG75" s="81">
        <v>0</v>
      </c>
      <c r="AH75" s="81"/>
    </row>
    <row r="76" spans="1:34" x14ac:dyDescent="0.25">
      <c r="A76" s="81">
        <f t="shared" si="1"/>
        <v>72</v>
      </c>
      <c r="B76" s="81" t="s">
        <v>238</v>
      </c>
      <c r="C76" s="81">
        <v>1</v>
      </c>
      <c r="D76" s="81">
        <v>0</v>
      </c>
      <c r="E76" s="81">
        <v>0</v>
      </c>
      <c r="F76" s="81">
        <v>0</v>
      </c>
      <c r="G76" s="81">
        <v>1</v>
      </c>
      <c r="H76" s="81">
        <v>34</v>
      </c>
      <c r="I76" s="81" t="s">
        <v>125</v>
      </c>
      <c r="J76" s="81">
        <v>2</v>
      </c>
      <c r="K76" s="81">
        <v>1</v>
      </c>
      <c r="L76" s="81">
        <v>1</v>
      </c>
      <c r="M76" s="81">
        <v>1</v>
      </c>
      <c r="N76" s="81">
        <v>1</v>
      </c>
      <c r="O76" s="81">
        <v>1</v>
      </c>
      <c r="P76" s="81">
        <v>1</v>
      </c>
      <c r="Q76" s="81">
        <v>1</v>
      </c>
      <c r="R76" s="81">
        <v>1</v>
      </c>
      <c r="S76" s="81">
        <v>0</v>
      </c>
      <c r="T76" s="81">
        <v>0</v>
      </c>
      <c r="U76" s="81">
        <v>0</v>
      </c>
      <c r="V76" s="81">
        <v>0</v>
      </c>
      <c r="W76" s="81">
        <v>1</v>
      </c>
      <c r="X76" s="81">
        <v>1</v>
      </c>
      <c r="Y76" s="81">
        <v>0</v>
      </c>
      <c r="Z76" s="81">
        <v>0</v>
      </c>
      <c r="AA76" s="81">
        <v>1</v>
      </c>
      <c r="AB76" s="81">
        <v>0</v>
      </c>
      <c r="AC76" s="81">
        <v>0</v>
      </c>
      <c r="AD76" s="81">
        <v>0</v>
      </c>
      <c r="AE76" s="81">
        <v>0</v>
      </c>
      <c r="AF76" s="81">
        <v>0</v>
      </c>
      <c r="AG76" s="81">
        <v>0</v>
      </c>
      <c r="AH76" s="81"/>
    </row>
    <row r="77" spans="1:34" x14ac:dyDescent="0.25">
      <c r="A77" s="81">
        <f t="shared" si="1"/>
        <v>73</v>
      </c>
      <c r="B77" s="81" t="s">
        <v>238</v>
      </c>
      <c r="C77" s="81">
        <v>1</v>
      </c>
      <c r="D77" s="81">
        <v>0</v>
      </c>
      <c r="E77" s="81">
        <v>0</v>
      </c>
      <c r="F77" s="81">
        <v>1</v>
      </c>
      <c r="G77" s="81">
        <v>0</v>
      </c>
      <c r="H77" s="81">
        <v>35</v>
      </c>
      <c r="I77" s="81" t="s">
        <v>126</v>
      </c>
      <c r="J77" s="81">
        <v>1</v>
      </c>
      <c r="K77" s="81">
        <v>1</v>
      </c>
      <c r="L77" s="81">
        <v>1</v>
      </c>
      <c r="M77" s="81">
        <v>1</v>
      </c>
      <c r="N77" s="81">
        <v>1</v>
      </c>
      <c r="O77" s="81">
        <v>1</v>
      </c>
      <c r="P77" s="81">
        <v>1</v>
      </c>
      <c r="Q77" s="81">
        <v>1</v>
      </c>
      <c r="R77" s="81">
        <v>1</v>
      </c>
      <c r="S77" s="81">
        <v>0</v>
      </c>
      <c r="T77" s="81">
        <v>0</v>
      </c>
      <c r="U77" s="81">
        <v>0</v>
      </c>
      <c r="V77" s="81">
        <v>0</v>
      </c>
      <c r="W77" s="81">
        <v>1</v>
      </c>
      <c r="X77" s="81">
        <v>1</v>
      </c>
      <c r="Y77" s="81">
        <v>0</v>
      </c>
      <c r="Z77" s="81">
        <v>0</v>
      </c>
      <c r="AA77" s="81">
        <v>0</v>
      </c>
      <c r="AB77" s="81">
        <v>1</v>
      </c>
      <c r="AC77" s="81">
        <v>0</v>
      </c>
      <c r="AD77" s="81">
        <v>0</v>
      </c>
      <c r="AE77" s="81">
        <v>0</v>
      </c>
      <c r="AF77" s="81">
        <v>0</v>
      </c>
      <c r="AG77" s="81">
        <v>0</v>
      </c>
      <c r="AH77" s="81"/>
    </row>
    <row r="78" spans="1:34" x14ac:dyDescent="0.25">
      <c r="A78" s="81">
        <f t="shared" si="1"/>
        <v>74</v>
      </c>
      <c r="B78" s="81" t="s">
        <v>238</v>
      </c>
      <c r="C78" s="81">
        <v>1</v>
      </c>
      <c r="D78" s="81">
        <v>0</v>
      </c>
      <c r="E78" s="81">
        <v>0</v>
      </c>
      <c r="F78" s="81">
        <v>0</v>
      </c>
      <c r="G78" s="81">
        <v>1</v>
      </c>
      <c r="H78" s="81">
        <v>50</v>
      </c>
      <c r="I78" s="81" t="s">
        <v>125</v>
      </c>
      <c r="J78" s="81">
        <v>1</v>
      </c>
      <c r="K78" s="81">
        <v>1</v>
      </c>
      <c r="L78" s="81">
        <v>1</v>
      </c>
      <c r="M78" s="81">
        <v>1</v>
      </c>
      <c r="N78" s="81">
        <v>1</v>
      </c>
      <c r="O78" s="81">
        <v>1</v>
      </c>
      <c r="P78" s="81">
        <v>1</v>
      </c>
      <c r="Q78" s="81">
        <v>1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  <c r="W78" s="81">
        <v>1</v>
      </c>
      <c r="X78" s="81">
        <v>1</v>
      </c>
      <c r="Y78" s="81">
        <v>0</v>
      </c>
      <c r="Z78" s="81">
        <v>1</v>
      </c>
      <c r="AA78" s="81">
        <v>0</v>
      </c>
      <c r="AB78" s="81">
        <v>0</v>
      </c>
      <c r="AC78" s="81">
        <v>0</v>
      </c>
      <c r="AD78" s="81">
        <v>0</v>
      </c>
      <c r="AE78" s="81">
        <v>0</v>
      </c>
      <c r="AF78" s="81">
        <v>0</v>
      </c>
      <c r="AG78" s="81">
        <v>0</v>
      </c>
      <c r="AH78" s="81"/>
    </row>
    <row r="79" spans="1:34" x14ac:dyDescent="0.25">
      <c r="A79" s="81">
        <f t="shared" si="1"/>
        <v>75</v>
      </c>
      <c r="B79" s="81" t="s">
        <v>238</v>
      </c>
      <c r="C79" s="81">
        <v>1</v>
      </c>
      <c r="D79" s="81">
        <v>0</v>
      </c>
      <c r="E79" s="81">
        <v>0</v>
      </c>
      <c r="F79" s="81">
        <v>0</v>
      </c>
      <c r="G79" s="81">
        <v>1</v>
      </c>
      <c r="H79" s="81">
        <v>32</v>
      </c>
      <c r="I79" s="81" t="s">
        <v>145</v>
      </c>
      <c r="J79" s="81">
        <v>1</v>
      </c>
      <c r="K79" s="81">
        <v>1</v>
      </c>
      <c r="L79" s="81">
        <v>1</v>
      </c>
      <c r="M79" s="81">
        <v>1</v>
      </c>
      <c r="N79" s="81">
        <v>0</v>
      </c>
      <c r="O79" s="81">
        <v>0</v>
      </c>
      <c r="P79" s="81">
        <v>1</v>
      </c>
      <c r="Q79" s="81">
        <v>1</v>
      </c>
      <c r="R79" s="81">
        <v>0</v>
      </c>
      <c r="S79" s="81">
        <v>0</v>
      </c>
      <c r="T79" s="81">
        <v>0</v>
      </c>
      <c r="U79" s="81">
        <v>0</v>
      </c>
      <c r="V79" s="81">
        <v>0</v>
      </c>
      <c r="W79" s="81">
        <v>1</v>
      </c>
      <c r="X79" s="81">
        <v>1</v>
      </c>
      <c r="Y79" s="81">
        <v>0</v>
      </c>
      <c r="Z79" s="81">
        <v>0</v>
      </c>
      <c r="AA79" s="81">
        <v>0</v>
      </c>
      <c r="AB79" s="81">
        <v>0</v>
      </c>
      <c r="AC79" s="81">
        <v>0</v>
      </c>
      <c r="AD79" s="81">
        <v>0</v>
      </c>
      <c r="AE79" s="81">
        <v>0</v>
      </c>
      <c r="AF79" s="81">
        <v>0</v>
      </c>
      <c r="AG79" s="81">
        <v>1</v>
      </c>
      <c r="AH79" s="81"/>
    </row>
    <row r="80" spans="1:34" x14ac:dyDescent="0.25">
      <c r="A80" s="81">
        <f t="shared" si="1"/>
        <v>76</v>
      </c>
      <c r="B80" s="81" t="s">
        <v>238</v>
      </c>
      <c r="C80" s="81">
        <v>1</v>
      </c>
      <c r="D80" s="81">
        <v>0</v>
      </c>
      <c r="E80" s="81">
        <v>0</v>
      </c>
      <c r="F80" s="81">
        <v>0</v>
      </c>
      <c r="G80" s="81">
        <v>1</v>
      </c>
      <c r="H80" s="81">
        <v>42</v>
      </c>
      <c r="I80" s="81" t="s">
        <v>129</v>
      </c>
      <c r="J80" s="81">
        <v>1</v>
      </c>
      <c r="K80" s="81">
        <v>1</v>
      </c>
      <c r="L80" s="81">
        <v>1</v>
      </c>
      <c r="M80" s="81">
        <v>1</v>
      </c>
      <c r="N80" s="81">
        <v>1</v>
      </c>
      <c r="O80" s="81">
        <v>1</v>
      </c>
      <c r="P80" s="81">
        <v>1</v>
      </c>
      <c r="Q80" s="81">
        <v>1</v>
      </c>
      <c r="R80" s="81">
        <v>1</v>
      </c>
      <c r="S80" s="81">
        <v>0</v>
      </c>
      <c r="T80" s="81">
        <v>0</v>
      </c>
      <c r="U80" s="81">
        <v>1</v>
      </c>
      <c r="V80" s="81">
        <v>1</v>
      </c>
      <c r="W80" s="81">
        <v>1</v>
      </c>
      <c r="X80" s="81">
        <v>1</v>
      </c>
      <c r="Y80" s="81">
        <v>1</v>
      </c>
      <c r="Z80" s="81">
        <v>0</v>
      </c>
      <c r="AA80" s="81">
        <v>0</v>
      </c>
      <c r="AB80" s="81">
        <v>0</v>
      </c>
      <c r="AC80" s="81">
        <v>0</v>
      </c>
      <c r="AD80" s="81">
        <v>0</v>
      </c>
      <c r="AE80" s="81">
        <v>0</v>
      </c>
      <c r="AF80" s="81">
        <v>0</v>
      </c>
      <c r="AG80" s="81">
        <v>1</v>
      </c>
      <c r="AH80" s="81"/>
    </row>
    <row r="81" spans="1:34" x14ac:dyDescent="0.25">
      <c r="A81" s="81">
        <f t="shared" si="1"/>
        <v>77</v>
      </c>
      <c r="B81" s="81" t="s">
        <v>238</v>
      </c>
      <c r="C81" s="81">
        <v>1</v>
      </c>
      <c r="D81" s="81">
        <v>0</v>
      </c>
      <c r="E81" s="81">
        <v>0</v>
      </c>
      <c r="F81" s="81">
        <v>1</v>
      </c>
      <c r="G81" s="81">
        <v>0</v>
      </c>
      <c r="H81" s="81">
        <v>32</v>
      </c>
      <c r="I81" s="81" t="s">
        <v>130</v>
      </c>
      <c r="J81" s="81">
        <v>1</v>
      </c>
      <c r="K81" s="81">
        <v>1</v>
      </c>
      <c r="L81" s="81">
        <v>1</v>
      </c>
      <c r="M81" s="81">
        <v>1</v>
      </c>
      <c r="N81" s="81">
        <v>1</v>
      </c>
      <c r="O81" s="81">
        <v>1</v>
      </c>
      <c r="P81" s="81">
        <v>1</v>
      </c>
      <c r="Q81" s="81">
        <v>1</v>
      </c>
      <c r="R81" s="81">
        <v>0</v>
      </c>
      <c r="S81" s="81">
        <v>0</v>
      </c>
      <c r="T81" s="81">
        <v>0</v>
      </c>
      <c r="U81" s="81">
        <v>0</v>
      </c>
      <c r="V81" s="81">
        <v>0</v>
      </c>
      <c r="W81" s="81">
        <v>1</v>
      </c>
      <c r="X81" s="81">
        <v>1</v>
      </c>
      <c r="Y81" s="81">
        <v>0</v>
      </c>
      <c r="Z81" s="81">
        <v>0</v>
      </c>
      <c r="AA81" s="81">
        <v>0</v>
      </c>
      <c r="AB81" s="81">
        <v>1</v>
      </c>
      <c r="AC81" s="81">
        <v>0</v>
      </c>
      <c r="AD81" s="81">
        <v>0</v>
      </c>
      <c r="AE81" s="81">
        <v>0</v>
      </c>
      <c r="AF81" s="81">
        <v>0</v>
      </c>
      <c r="AG81" s="81">
        <v>0</v>
      </c>
      <c r="AH81" s="81"/>
    </row>
    <row r="82" spans="1:34" x14ac:dyDescent="0.25">
      <c r="A82" s="81">
        <f t="shared" si="1"/>
        <v>78</v>
      </c>
      <c r="B82" s="81" t="s">
        <v>238</v>
      </c>
      <c r="C82" s="81">
        <v>1</v>
      </c>
      <c r="D82" s="81">
        <v>0</v>
      </c>
      <c r="E82" s="81">
        <v>0</v>
      </c>
      <c r="F82" s="81">
        <v>1</v>
      </c>
      <c r="G82" s="81">
        <v>0</v>
      </c>
      <c r="H82" s="81">
        <v>73</v>
      </c>
      <c r="I82" s="81" t="s">
        <v>125</v>
      </c>
      <c r="J82" s="81">
        <v>2</v>
      </c>
      <c r="K82" s="81">
        <v>1</v>
      </c>
      <c r="L82" s="81">
        <v>1</v>
      </c>
      <c r="M82" s="81">
        <v>0</v>
      </c>
      <c r="N82" s="81">
        <v>1</v>
      </c>
      <c r="O82" s="81">
        <v>1</v>
      </c>
      <c r="P82" s="81">
        <v>1</v>
      </c>
      <c r="Q82" s="81">
        <v>1</v>
      </c>
      <c r="R82" s="81">
        <v>0</v>
      </c>
      <c r="S82" s="81">
        <v>0</v>
      </c>
      <c r="T82" s="81">
        <v>0</v>
      </c>
      <c r="U82" s="81">
        <v>0</v>
      </c>
      <c r="V82" s="81">
        <v>0</v>
      </c>
      <c r="W82" s="81">
        <v>1</v>
      </c>
      <c r="X82" s="81">
        <v>1</v>
      </c>
      <c r="Y82" s="81">
        <v>0</v>
      </c>
      <c r="Z82" s="81">
        <v>0</v>
      </c>
      <c r="AA82" s="81">
        <v>0</v>
      </c>
      <c r="AB82" s="81">
        <v>0</v>
      </c>
      <c r="AC82" s="81">
        <v>0</v>
      </c>
      <c r="AD82" s="81">
        <v>0</v>
      </c>
      <c r="AE82" s="81">
        <v>0</v>
      </c>
      <c r="AF82" s="81">
        <v>0</v>
      </c>
      <c r="AG82" s="81">
        <v>1</v>
      </c>
      <c r="AH82" s="81"/>
    </row>
    <row r="83" spans="1:34" x14ac:dyDescent="0.25">
      <c r="A83" s="81">
        <f t="shared" si="1"/>
        <v>79</v>
      </c>
      <c r="B83" s="81" t="s">
        <v>238</v>
      </c>
      <c r="C83" s="81">
        <v>0</v>
      </c>
      <c r="D83" s="81">
        <v>1</v>
      </c>
      <c r="E83" s="81">
        <v>0</v>
      </c>
      <c r="F83" s="81">
        <v>1</v>
      </c>
      <c r="G83" s="81">
        <v>0</v>
      </c>
      <c r="H83" s="81">
        <v>20</v>
      </c>
      <c r="I83" s="81" t="s">
        <v>139</v>
      </c>
      <c r="J83" s="81">
        <v>2</v>
      </c>
      <c r="K83" s="81">
        <v>1</v>
      </c>
      <c r="L83" s="81">
        <v>0</v>
      </c>
      <c r="M83" s="81">
        <v>0</v>
      </c>
      <c r="N83" s="81">
        <v>1</v>
      </c>
      <c r="O83" s="81">
        <v>1</v>
      </c>
      <c r="P83" s="81">
        <v>1</v>
      </c>
      <c r="Q83" s="81">
        <v>1</v>
      </c>
      <c r="R83" s="81">
        <v>0</v>
      </c>
      <c r="S83" s="81">
        <v>0</v>
      </c>
      <c r="T83" s="81">
        <v>0</v>
      </c>
      <c r="U83" s="81">
        <v>0</v>
      </c>
      <c r="V83" s="81">
        <v>0</v>
      </c>
      <c r="W83" s="81">
        <v>1</v>
      </c>
      <c r="X83" s="81">
        <v>1</v>
      </c>
      <c r="Y83" s="81">
        <v>0</v>
      </c>
      <c r="Z83" s="81">
        <v>0</v>
      </c>
      <c r="AA83" s="81">
        <v>0</v>
      </c>
      <c r="AB83" s="81">
        <v>0</v>
      </c>
      <c r="AC83" s="81">
        <v>0</v>
      </c>
      <c r="AD83" s="81">
        <v>0</v>
      </c>
      <c r="AE83" s="81">
        <v>0</v>
      </c>
      <c r="AF83" s="81">
        <v>0</v>
      </c>
      <c r="AG83" s="81">
        <v>1</v>
      </c>
      <c r="AH83" s="81"/>
    </row>
    <row r="84" spans="1:34" x14ac:dyDescent="0.25">
      <c r="A84" s="81">
        <f t="shared" si="1"/>
        <v>80</v>
      </c>
      <c r="B84" s="81" t="s">
        <v>238</v>
      </c>
      <c r="C84" s="81">
        <v>1</v>
      </c>
      <c r="D84" s="81">
        <v>0</v>
      </c>
      <c r="E84" s="81">
        <v>0</v>
      </c>
      <c r="F84" s="81">
        <v>0</v>
      </c>
      <c r="G84" s="81">
        <v>1</v>
      </c>
      <c r="H84" s="81">
        <v>36</v>
      </c>
      <c r="I84" s="81" t="s">
        <v>131</v>
      </c>
      <c r="J84" s="81">
        <v>1</v>
      </c>
      <c r="K84" s="81">
        <v>1</v>
      </c>
      <c r="L84" s="81">
        <v>1</v>
      </c>
      <c r="M84" s="81">
        <v>0</v>
      </c>
      <c r="N84" s="81">
        <v>1</v>
      </c>
      <c r="O84" s="81">
        <v>1</v>
      </c>
      <c r="P84" s="81">
        <v>1</v>
      </c>
      <c r="Q84" s="81">
        <v>1</v>
      </c>
      <c r="R84" s="81">
        <v>0</v>
      </c>
      <c r="S84" s="81">
        <v>0</v>
      </c>
      <c r="T84" s="81">
        <v>0</v>
      </c>
      <c r="U84" s="81">
        <v>0</v>
      </c>
      <c r="V84" s="81">
        <v>0</v>
      </c>
      <c r="W84" s="81">
        <v>1</v>
      </c>
      <c r="X84" s="81">
        <v>1</v>
      </c>
      <c r="Y84" s="81">
        <v>0</v>
      </c>
      <c r="Z84" s="81">
        <v>0</v>
      </c>
      <c r="AA84" s="81">
        <v>0</v>
      </c>
      <c r="AB84" s="81">
        <v>0</v>
      </c>
      <c r="AC84" s="81">
        <v>0</v>
      </c>
      <c r="AD84" s="81">
        <v>0</v>
      </c>
      <c r="AE84" s="81">
        <v>0</v>
      </c>
      <c r="AF84" s="81">
        <v>0</v>
      </c>
      <c r="AG84" s="81">
        <v>1</v>
      </c>
      <c r="AH84" s="81"/>
    </row>
    <row r="85" spans="1:34" x14ac:dyDescent="0.25">
      <c r="A85" s="81">
        <f t="shared" si="1"/>
        <v>81</v>
      </c>
      <c r="B85" s="81" t="s">
        <v>238</v>
      </c>
      <c r="C85" s="81">
        <v>1</v>
      </c>
      <c r="D85" s="81">
        <v>0</v>
      </c>
      <c r="E85" s="81">
        <v>0</v>
      </c>
      <c r="F85" s="81">
        <v>0</v>
      </c>
      <c r="G85" s="81">
        <v>1</v>
      </c>
      <c r="H85" s="81">
        <v>29</v>
      </c>
      <c r="I85" s="102" t="s">
        <v>129</v>
      </c>
      <c r="J85" s="81">
        <v>1</v>
      </c>
      <c r="K85" s="81">
        <v>1</v>
      </c>
      <c r="L85" s="81">
        <v>0</v>
      </c>
      <c r="M85" s="81">
        <v>1</v>
      </c>
      <c r="N85" s="81">
        <v>1</v>
      </c>
      <c r="O85" s="81">
        <v>1</v>
      </c>
      <c r="P85" s="81">
        <v>1</v>
      </c>
      <c r="Q85" s="81">
        <v>1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  <c r="W85" s="81">
        <v>1</v>
      </c>
      <c r="X85" s="81">
        <v>1</v>
      </c>
      <c r="Y85" s="81">
        <v>0</v>
      </c>
      <c r="Z85" s="81">
        <v>0</v>
      </c>
      <c r="AA85" s="81">
        <v>0</v>
      </c>
      <c r="AB85" s="81">
        <v>0</v>
      </c>
      <c r="AC85" s="81">
        <v>0</v>
      </c>
      <c r="AD85" s="81">
        <v>0</v>
      </c>
      <c r="AE85" s="81">
        <v>0</v>
      </c>
      <c r="AF85" s="81">
        <v>0</v>
      </c>
      <c r="AG85" s="81">
        <v>1</v>
      </c>
      <c r="AH85" s="81"/>
    </row>
    <row r="86" spans="1:34" x14ac:dyDescent="0.25">
      <c r="A86" s="81">
        <f t="shared" si="1"/>
        <v>82</v>
      </c>
      <c r="B86" s="81" t="s">
        <v>238</v>
      </c>
      <c r="C86" s="81">
        <v>1</v>
      </c>
      <c r="D86" s="81">
        <v>0</v>
      </c>
      <c r="E86" s="81">
        <v>0</v>
      </c>
      <c r="F86" s="81">
        <v>0</v>
      </c>
      <c r="G86" s="81">
        <v>1</v>
      </c>
      <c r="H86" s="81">
        <v>17</v>
      </c>
      <c r="I86" s="81" t="s">
        <v>125</v>
      </c>
      <c r="J86" s="81">
        <v>1</v>
      </c>
      <c r="K86" s="81">
        <v>1</v>
      </c>
      <c r="L86" s="81">
        <v>1</v>
      </c>
      <c r="M86" s="81">
        <v>0</v>
      </c>
      <c r="N86" s="81">
        <v>1</v>
      </c>
      <c r="O86" s="81">
        <v>1</v>
      </c>
      <c r="P86" s="81">
        <v>1</v>
      </c>
      <c r="Q86" s="81">
        <v>1</v>
      </c>
      <c r="R86" s="81">
        <v>0</v>
      </c>
      <c r="S86" s="81">
        <v>0</v>
      </c>
      <c r="T86" s="81">
        <v>0</v>
      </c>
      <c r="U86" s="81">
        <v>0</v>
      </c>
      <c r="V86" s="81">
        <v>0</v>
      </c>
      <c r="W86" s="81">
        <v>1</v>
      </c>
      <c r="X86" s="81">
        <v>1</v>
      </c>
      <c r="Y86" s="81">
        <v>0</v>
      </c>
      <c r="Z86" s="81">
        <v>0</v>
      </c>
      <c r="AA86" s="81">
        <v>0</v>
      </c>
      <c r="AB86" s="81">
        <v>0</v>
      </c>
      <c r="AC86" s="81">
        <v>0</v>
      </c>
      <c r="AD86" s="81">
        <v>0</v>
      </c>
      <c r="AE86" s="81">
        <v>0</v>
      </c>
      <c r="AF86" s="81">
        <v>0</v>
      </c>
      <c r="AG86" s="81">
        <v>1</v>
      </c>
      <c r="AH86" s="81"/>
    </row>
    <row r="87" spans="1:34" x14ac:dyDescent="0.25">
      <c r="A87" s="81">
        <f t="shared" si="1"/>
        <v>83</v>
      </c>
      <c r="B87" s="81" t="s">
        <v>238</v>
      </c>
      <c r="C87" s="81">
        <v>1</v>
      </c>
      <c r="D87" s="81">
        <v>0</v>
      </c>
      <c r="E87" s="81">
        <v>0</v>
      </c>
      <c r="F87" s="81">
        <v>1</v>
      </c>
      <c r="G87" s="81">
        <v>0</v>
      </c>
      <c r="H87" s="81">
        <v>22</v>
      </c>
      <c r="I87" s="81" t="s">
        <v>141</v>
      </c>
      <c r="J87" s="81">
        <v>1</v>
      </c>
      <c r="K87" s="81">
        <v>1</v>
      </c>
      <c r="L87" s="81">
        <v>1</v>
      </c>
      <c r="M87" s="81">
        <v>1</v>
      </c>
      <c r="N87" s="81">
        <v>1</v>
      </c>
      <c r="O87" s="81">
        <v>1</v>
      </c>
      <c r="P87" s="81">
        <v>1</v>
      </c>
      <c r="Q87" s="81">
        <v>1</v>
      </c>
      <c r="R87" s="81">
        <v>0</v>
      </c>
      <c r="S87" s="81">
        <v>0</v>
      </c>
      <c r="T87" s="81">
        <v>0</v>
      </c>
      <c r="U87" s="81">
        <v>0</v>
      </c>
      <c r="V87" s="81">
        <v>0</v>
      </c>
      <c r="W87" s="81">
        <v>1</v>
      </c>
      <c r="X87" s="81">
        <v>1</v>
      </c>
      <c r="Y87" s="81">
        <v>0</v>
      </c>
      <c r="Z87" s="81">
        <v>0</v>
      </c>
      <c r="AA87" s="81">
        <v>0</v>
      </c>
      <c r="AB87" s="81">
        <v>0</v>
      </c>
      <c r="AC87" s="81">
        <v>1</v>
      </c>
      <c r="AD87" s="81">
        <v>0</v>
      </c>
      <c r="AE87" s="81">
        <v>0</v>
      </c>
      <c r="AF87" s="81">
        <v>0</v>
      </c>
      <c r="AG87" s="81">
        <v>0</v>
      </c>
      <c r="AH87" s="81"/>
    </row>
    <row r="88" spans="1:34" x14ac:dyDescent="0.25">
      <c r="A88" s="81">
        <f t="shared" si="1"/>
        <v>84</v>
      </c>
      <c r="B88" s="81" t="s">
        <v>238</v>
      </c>
      <c r="C88" s="81">
        <v>1</v>
      </c>
      <c r="D88" s="81">
        <v>0</v>
      </c>
      <c r="E88" s="81">
        <v>0</v>
      </c>
      <c r="F88" s="81">
        <v>1</v>
      </c>
      <c r="G88" s="81">
        <v>0</v>
      </c>
      <c r="H88" s="81">
        <v>54</v>
      </c>
      <c r="I88" s="81" t="s">
        <v>129</v>
      </c>
      <c r="J88" s="81">
        <v>1</v>
      </c>
      <c r="K88" s="81">
        <v>1</v>
      </c>
      <c r="L88" s="81">
        <v>1</v>
      </c>
      <c r="M88" s="81">
        <v>1</v>
      </c>
      <c r="N88" s="81">
        <v>1</v>
      </c>
      <c r="O88" s="81">
        <v>1</v>
      </c>
      <c r="P88" s="81">
        <v>1</v>
      </c>
      <c r="Q88" s="81">
        <v>1</v>
      </c>
      <c r="R88" s="81">
        <v>0</v>
      </c>
      <c r="S88" s="81">
        <v>0</v>
      </c>
      <c r="T88" s="81">
        <v>0</v>
      </c>
      <c r="U88" s="81">
        <v>0</v>
      </c>
      <c r="V88" s="81">
        <v>0</v>
      </c>
      <c r="W88" s="81">
        <v>1</v>
      </c>
      <c r="X88" s="81">
        <v>1</v>
      </c>
      <c r="Y88" s="81">
        <v>0</v>
      </c>
      <c r="Z88" s="81">
        <v>0</v>
      </c>
      <c r="AA88" s="81">
        <v>0</v>
      </c>
      <c r="AB88" s="81">
        <v>1</v>
      </c>
      <c r="AC88" s="81">
        <v>0</v>
      </c>
      <c r="AD88" s="81">
        <v>0</v>
      </c>
      <c r="AE88" s="81">
        <v>0</v>
      </c>
      <c r="AF88" s="81">
        <v>0</v>
      </c>
      <c r="AG88" s="81">
        <v>0</v>
      </c>
      <c r="AH88" s="81"/>
    </row>
    <row r="89" spans="1:34" x14ac:dyDescent="0.25">
      <c r="A89" s="81">
        <f t="shared" si="1"/>
        <v>85</v>
      </c>
      <c r="B89" s="81" t="s">
        <v>238</v>
      </c>
      <c r="C89" s="81">
        <v>1</v>
      </c>
      <c r="D89" s="81">
        <v>0</v>
      </c>
      <c r="E89" s="81">
        <v>0</v>
      </c>
      <c r="F89" s="81">
        <v>1</v>
      </c>
      <c r="G89" s="81">
        <v>0</v>
      </c>
      <c r="H89" s="81">
        <v>17</v>
      </c>
      <c r="I89" s="81" t="s">
        <v>125</v>
      </c>
      <c r="J89" s="81">
        <v>1</v>
      </c>
      <c r="K89" s="81">
        <v>1</v>
      </c>
      <c r="L89" s="81">
        <v>1</v>
      </c>
      <c r="M89" s="81">
        <v>0</v>
      </c>
      <c r="N89" s="81">
        <v>1</v>
      </c>
      <c r="O89" s="81">
        <v>1</v>
      </c>
      <c r="P89" s="81">
        <v>1</v>
      </c>
      <c r="Q89" s="81">
        <v>1</v>
      </c>
      <c r="R89" s="81">
        <v>0</v>
      </c>
      <c r="S89" s="81">
        <v>1</v>
      </c>
      <c r="T89" s="81">
        <v>0</v>
      </c>
      <c r="U89" s="81">
        <v>0</v>
      </c>
      <c r="V89" s="81">
        <v>1</v>
      </c>
      <c r="W89" s="81">
        <v>1</v>
      </c>
      <c r="X89" s="81">
        <v>1</v>
      </c>
      <c r="Y89" s="81">
        <v>0</v>
      </c>
      <c r="Z89" s="81">
        <v>0</v>
      </c>
      <c r="AA89" s="81">
        <v>0</v>
      </c>
      <c r="AB89" s="81">
        <v>1</v>
      </c>
      <c r="AC89" s="81">
        <v>0</v>
      </c>
      <c r="AD89" s="81">
        <v>0</v>
      </c>
      <c r="AE89" s="81">
        <v>0</v>
      </c>
      <c r="AF89" s="81">
        <v>0</v>
      </c>
      <c r="AG89" s="81">
        <v>0</v>
      </c>
      <c r="AH89" s="81"/>
    </row>
    <row r="90" spans="1:34" x14ac:dyDescent="0.25">
      <c r="A90" s="81">
        <f t="shared" si="1"/>
        <v>86</v>
      </c>
      <c r="B90" s="81" t="s">
        <v>238</v>
      </c>
      <c r="C90" s="81">
        <v>1</v>
      </c>
      <c r="D90" s="81">
        <v>0</v>
      </c>
      <c r="E90" s="81">
        <v>0</v>
      </c>
      <c r="F90" s="81">
        <v>1</v>
      </c>
      <c r="G90" s="81">
        <v>0</v>
      </c>
      <c r="H90" s="81">
        <v>36</v>
      </c>
      <c r="I90" s="81" t="s">
        <v>125</v>
      </c>
      <c r="J90" s="81">
        <v>2</v>
      </c>
      <c r="K90" s="81">
        <v>1</v>
      </c>
      <c r="L90" s="81">
        <v>1</v>
      </c>
      <c r="M90" s="81">
        <v>1</v>
      </c>
      <c r="N90" s="81">
        <v>1</v>
      </c>
      <c r="O90" s="81">
        <v>1</v>
      </c>
      <c r="P90" s="81">
        <v>1</v>
      </c>
      <c r="Q90" s="81">
        <v>1</v>
      </c>
      <c r="R90" s="81">
        <v>0</v>
      </c>
      <c r="S90" s="81">
        <v>0</v>
      </c>
      <c r="T90" s="81">
        <v>0</v>
      </c>
      <c r="U90" s="81">
        <v>0</v>
      </c>
      <c r="V90" s="81">
        <v>0</v>
      </c>
      <c r="W90" s="81">
        <v>1</v>
      </c>
      <c r="X90" s="81">
        <v>1</v>
      </c>
      <c r="Y90" s="81">
        <v>0</v>
      </c>
      <c r="Z90" s="81">
        <v>0</v>
      </c>
      <c r="AA90" s="81">
        <v>0</v>
      </c>
      <c r="AB90" s="81">
        <v>0</v>
      </c>
      <c r="AC90" s="81">
        <v>0</v>
      </c>
      <c r="AD90" s="81">
        <v>0</v>
      </c>
      <c r="AE90" s="81">
        <v>0</v>
      </c>
      <c r="AF90" s="81">
        <v>1</v>
      </c>
      <c r="AG90" s="81">
        <v>0</v>
      </c>
      <c r="AH90" s="81"/>
    </row>
    <row r="91" spans="1:34" x14ac:dyDescent="0.25">
      <c r="A91" s="81">
        <f t="shared" si="1"/>
        <v>87</v>
      </c>
      <c r="B91" s="81" t="s">
        <v>238</v>
      </c>
      <c r="C91" s="81">
        <v>1</v>
      </c>
      <c r="D91" s="81">
        <v>0</v>
      </c>
      <c r="E91" s="81">
        <v>0</v>
      </c>
      <c r="F91" s="81">
        <v>0</v>
      </c>
      <c r="G91" s="81">
        <v>1</v>
      </c>
      <c r="H91" s="81">
        <v>25</v>
      </c>
      <c r="I91" s="81" t="s">
        <v>125</v>
      </c>
      <c r="J91" s="81">
        <v>1</v>
      </c>
      <c r="K91" s="81">
        <v>1</v>
      </c>
      <c r="L91" s="81">
        <v>1</v>
      </c>
      <c r="M91" s="81">
        <v>1</v>
      </c>
      <c r="N91" s="81">
        <v>1</v>
      </c>
      <c r="O91" s="81">
        <v>1</v>
      </c>
      <c r="P91" s="81">
        <v>1</v>
      </c>
      <c r="Q91" s="81">
        <v>1</v>
      </c>
      <c r="R91" s="81">
        <v>1</v>
      </c>
      <c r="S91" s="81">
        <v>1</v>
      </c>
      <c r="T91" s="81">
        <v>0</v>
      </c>
      <c r="U91" s="81">
        <v>0</v>
      </c>
      <c r="V91" s="81">
        <v>0</v>
      </c>
      <c r="W91" s="81">
        <v>1</v>
      </c>
      <c r="X91" s="81">
        <v>1</v>
      </c>
      <c r="Y91" s="81">
        <v>0</v>
      </c>
      <c r="Z91" s="81">
        <v>0</v>
      </c>
      <c r="AA91" s="81">
        <v>0</v>
      </c>
      <c r="AB91" s="81">
        <v>0</v>
      </c>
      <c r="AC91" s="81">
        <v>0</v>
      </c>
      <c r="AD91" s="81">
        <v>1</v>
      </c>
      <c r="AE91" s="81">
        <v>0</v>
      </c>
      <c r="AF91" s="81">
        <v>0</v>
      </c>
      <c r="AG91" s="81">
        <v>0</v>
      </c>
      <c r="AH91" s="81"/>
    </row>
    <row r="92" spans="1:34" x14ac:dyDescent="0.25">
      <c r="A92" s="81">
        <f t="shared" si="1"/>
        <v>88</v>
      </c>
      <c r="B92" s="81" t="s">
        <v>238</v>
      </c>
      <c r="C92" s="81">
        <v>1</v>
      </c>
      <c r="D92" s="81">
        <v>0</v>
      </c>
      <c r="E92" s="81">
        <v>0</v>
      </c>
      <c r="F92" s="81">
        <v>0</v>
      </c>
      <c r="G92" s="81">
        <v>1</v>
      </c>
      <c r="H92" s="81">
        <v>22</v>
      </c>
      <c r="I92" s="81" t="s">
        <v>140</v>
      </c>
      <c r="J92" s="81">
        <v>1</v>
      </c>
      <c r="K92" s="81">
        <v>1</v>
      </c>
      <c r="L92" s="81">
        <v>0</v>
      </c>
      <c r="M92" s="81">
        <v>1</v>
      </c>
      <c r="N92" s="81">
        <v>1</v>
      </c>
      <c r="O92" s="81">
        <v>1</v>
      </c>
      <c r="P92" s="81">
        <v>1</v>
      </c>
      <c r="Q92" s="81">
        <v>1</v>
      </c>
      <c r="R92" s="81">
        <v>0</v>
      </c>
      <c r="S92" s="81">
        <v>0</v>
      </c>
      <c r="T92" s="81">
        <v>0</v>
      </c>
      <c r="U92" s="81">
        <v>0</v>
      </c>
      <c r="V92" s="81">
        <v>0</v>
      </c>
      <c r="W92" s="81">
        <v>1</v>
      </c>
      <c r="X92" s="81">
        <v>1</v>
      </c>
      <c r="Y92" s="81">
        <v>0</v>
      </c>
      <c r="Z92" s="81">
        <v>0</v>
      </c>
      <c r="AA92" s="81">
        <v>0</v>
      </c>
      <c r="AB92" s="81">
        <v>0</v>
      </c>
      <c r="AC92" s="81">
        <v>0</v>
      </c>
      <c r="AD92" s="81">
        <v>1</v>
      </c>
      <c r="AE92" s="81">
        <v>0</v>
      </c>
      <c r="AF92" s="81">
        <v>0</v>
      </c>
      <c r="AG92" s="81">
        <v>0</v>
      </c>
      <c r="AH92" s="81"/>
    </row>
    <row r="93" spans="1:34" x14ac:dyDescent="0.25">
      <c r="A93" s="81">
        <f t="shared" si="1"/>
        <v>89</v>
      </c>
      <c r="B93" s="81" t="s">
        <v>238</v>
      </c>
      <c r="C93" s="81">
        <v>0</v>
      </c>
      <c r="D93" s="81">
        <v>1</v>
      </c>
      <c r="E93" s="81">
        <v>0</v>
      </c>
      <c r="F93" s="81">
        <v>0</v>
      </c>
      <c r="G93" s="81">
        <v>1</v>
      </c>
      <c r="H93" s="81">
        <v>30</v>
      </c>
      <c r="I93" s="81" t="s">
        <v>146</v>
      </c>
      <c r="J93" s="81">
        <v>4</v>
      </c>
      <c r="K93" s="81">
        <v>1</v>
      </c>
      <c r="L93" s="81">
        <v>0</v>
      </c>
      <c r="M93" s="81">
        <v>0</v>
      </c>
      <c r="N93" s="81">
        <v>0</v>
      </c>
      <c r="O93" s="81">
        <v>0</v>
      </c>
      <c r="P93" s="81">
        <v>0</v>
      </c>
      <c r="Q93" s="81">
        <v>0</v>
      </c>
      <c r="R93" s="81">
        <v>0</v>
      </c>
      <c r="S93" s="81">
        <v>0</v>
      </c>
      <c r="T93" s="81">
        <v>0</v>
      </c>
      <c r="U93" s="81">
        <v>0</v>
      </c>
      <c r="V93" s="81">
        <v>0</v>
      </c>
      <c r="W93" s="81">
        <v>1</v>
      </c>
      <c r="X93" s="81">
        <v>1</v>
      </c>
      <c r="Y93" s="81">
        <v>1</v>
      </c>
      <c r="Z93" s="81">
        <v>0</v>
      </c>
      <c r="AA93" s="81">
        <v>0</v>
      </c>
      <c r="AB93" s="81">
        <v>0</v>
      </c>
      <c r="AC93" s="81">
        <v>0</v>
      </c>
      <c r="AD93" s="81">
        <v>0</v>
      </c>
      <c r="AE93" s="81">
        <v>0</v>
      </c>
      <c r="AF93" s="81">
        <v>1</v>
      </c>
      <c r="AG93" s="81">
        <v>0</v>
      </c>
      <c r="AH93" s="81"/>
    </row>
    <row r="94" spans="1:34" x14ac:dyDescent="0.25">
      <c r="A94" s="81">
        <f t="shared" si="1"/>
        <v>90</v>
      </c>
      <c r="B94" s="81" t="s">
        <v>238</v>
      </c>
      <c r="C94" s="81">
        <v>0</v>
      </c>
      <c r="D94" s="81">
        <v>1</v>
      </c>
      <c r="E94" s="81">
        <v>0</v>
      </c>
      <c r="F94" s="81">
        <v>0</v>
      </c>
      <c r="G94" s="81">
        <v>1</v>
      </c>
      <c r="H94" s="81">
        <v>28</v>
      </c>
      <c r="I94" s="81" t="s">
        <v>125</v>
      </c>
      <c r="J94" s="81">
        <v>3</v>
      </c>
      <c r="K94" s="81">
        <v>1</v>
      </c>
      <c r="L94" s="81">
        <v>1</v>
      </c>
      <c r="M94" s="81">
        <v>1</v>
      </c>
      <c r="N94" s="81">
        <v>1</v>
      </c>
      <c r="O94" s="81">
        <v>1</v>
      </c>
      <c r="P94" s="81">
        <v>1</v>
      </c>
      <c r="Q94" s="81">
        <v>1</v>
      </c>
      <c r="R94" s="81">
        <v>1</v>
      </c>
      <c r="S94" s="81">
        <v>0</v>
      </c>
      <c r="T94" s="81">
        <v>1</v>
      </c>
      <c r="U94" s="81">
        <v>0</v>
      </c>
      <c r="V94" s="81">
        <v>0</v>
      </c>
      <c r="W94" s="81">
        <v>0</v>
      </c>
      <c r="X94" s="81">
        <v>1</v>
      </c>
      <c r="Y94" s="81">
        <v>0</v>
      </c>
      <c r="Z94" s="81">
        <v>0</v>
      </c>
      <c r="AA94" s="81">
        <v>0</v>
      </c>
      <c r="AB94" s="81">
        <v>0</v>
      </c>
      <c r="AC94" s="81">
        <v>0</v>
      </c>
      <c r="AD94" s="81">
        <v>1</v>
      </c>
      <c r="AE94" s="81">
        <v>0</v>
      </c>
      <c r="AF94" s="81">
        <v>0</v>
      </c>
      <c r="AG94" s="81">
        <v>0</v>
      </c>
      <c r="AH94" s="81"/>
    </row>
    <row r="95" spans="1:34" x14ac:dyDescent="0.25">
      <c r="A95" s="81">
        <f t="shared" si="1"/>
        <v>91</v>
      </c>
      <c r="B95" s="81" t="s">
        <v>238</v>
      </c>
      <c r="C95" s="81">
        <v>1</v>
      </c>
      <c r="D95" s="81">
        <v>0</v>
      </c>
      <c r="E95" s="81">
        <v>0</v>
      </c>
      <c r="F95" s="81">
        <v>1</v>
      </c>
      <c r="G95" s="81">
        <v>0</v>
      </c>
      <c r="H95" s="81">
        <v>32</v>
      </c>
      <c r="I95" s="81" t="s">
        <v>125</v>
      </c>
      <c r="J95" s="81">
        <v>1</v>
      </c>
      <c r="K95" s="81">
        <v>1</v>
      </c>
      <c r="L95" s="81">
        <v>1</v>
      </c>
      <c r="M95" s="81">
        <v>1</v>
      </c>
      <c r="N95" s="81">
        <v>1</v>
      </c>
      <c r="O95" s="81">
        <v>0</v>
      </c>
      <c r="P95" s="81">
        <v>1</v>
      </c>
      <c r="Q95" s="81">
        <v>1</v>
      </c>
      <c r="R95" s="81">
        <v>1</v>
      </c>
      <c r="S95" s="81">
        <v>1</v>
      </c>
      <c r="T95" s="81">
        <v>0</v>
      </c>
      <c r="U95" s="81">
        <v>0</v>
      </c>
      <c r="V95" s="81">
        <v>0</v>
      </c>
      <c r="W95" s="81">
        <v>1</v>
      </c>
      <c r="X95" s="81">
        <v>1</v>
      </c>
      <c r="Y95" s="81">
        <v>0</v>
      </c>
      <c r="Z95" s="81">
        <v>0</v>
      </c>
      <c r="AA95" s="81">
        <v>0</v>
      </c>
      <c r="AB95" s="81">
        <v>0</v>
      </c>
      <c r="AC95" s="81">
        <v>1</v>
      </c>
      <c r="AD95" s="81">
        <v>0</v>
      </c>
      <c r="AE95" s="81">
        <v>0</v>
      </c>
      <c r="AF95" s="81">
        <v>0</v>
      </c>
      <c r="AG95" s="81">
        <v>0</v>
      </c>
      <c r="AH95" s="81"/>
    </row>
    <row r="96" spans="1:34" x14ac:dyDescent="0.25">
      <c r="A96" s="81">
        <f t="shared" si="1"/>
        <v>92</v>
      </c>
      <c r="B96" s="81" t="s">
        <v>238</v>
      </c>
      <c r="C96" s="81">
        <v>1</v>
      </c>
      <c r="D96" s="81">
        <v>0</v>
      </c>
      <c r="E96" s="81">
        <v>0</v>
      </c>
      <c r="F96" s="81">
        <v>1</v>
      </c>
      <c r="G96" s="81">
        <v>0</v>
      </c>
      <c r="H96" s="81">
        <v>23</v>
      </c>
      <c r="I96" s="81" t="s">
        <v>137</v>
      </c>
      <c r="J96" s="81">
        <v>2</v>
      </c>
      <c r="K96" s="81">
        <v>1</v>
      </c>
      <c r="L96" s="81">
        <v>1</v>
      </c>
      <c r="M96" s="81">
        <v>1</v>
      </c>
      <c r="N96" s="81">
        <v>1</v>
      </c>
      <c r="O96" s="81">
        <v>1</v>
      </c>
      <c r="P96" s="81">
        <v>1</v>
      </c>
      <c r="Q96" s="81">
        <v>1</v>
      </c>
      <c r="R96" s="81">
        <v>0</v>
      </c>
      <c r="S96" s="81">
        <v>0</v>
      </c>
      <c r="T96" s="81">
        <v>0</v>
      </c>
      <c r="U96" s="81">
        <v>0</v>
      </c>
      <c r="V96" s="81">
        <v>0</v>
      </c>
      <c r="W96" s="81">
        <v>1</v>
      </c>
      <c r="X96" s="81">
        <v>1</v>
      </c>
      <c r="Y96" s="81">
        <v>0</v>
      </c>
      <c r="Z96" s="81">
        <v>0</v>
      </c>
      <c r="AA96" s="81">
        <v>0</v>
      </c>
      <c r="AB96" s="81">
        <v>0</v>
      </c>
      <c r="AC96" s="81">
        <v>0</v>
      </c>
      <c r="AD96" s="81">
        <v>0</v>
      </c>
      <c r="AE96" s="81">
        <v>0</v>
      </c>
      <c r="AF96" s="81">
        <v>0</v>
      </c>
      <c r="AG96" s="81">
        <v>1</v>
      </c>
      <c r="AH96" s="81"/>
    </row>
    <row r="97" spans="1:34" x14ac:dyDescent="0.25">
      <c r="A97" s="81">
        <f t="shared" si="1"/>
        <v>93</v>
      </c>
      <c r="B97" s="81" t="s">
        <v>238</v>
      </c>
      <c r="C97" s="81">
        <v>0</v>
      </c>
      <c r="D97" s="81">
        <v>1</v>
      </c>
      <c r="E97" s="81">
        <v>0</v>
      </c>
      <c r="F97" s="81">
        <v>0</v>
      </c>
      <c r="G97" s="81">
        <v>1</v>
      </c>
      <c r="H97" s="81">
        <v>27</v>
      </c>
      <c r="I97" s="81" t="s">
        <v>131</v>
      </c>
      <c r="J97" s="81">
        <v>2</v>
      </c>
      <c r="K97" s="81">
        <v>1</v>
      </c>
      <c r="L97" s="81">
        <v>0</v>
      </c>
      <c r="M97" s="81">
        <v>0</v>
      </c>
      <c r="N97" s="81">
        <v>1</v>
      </c>
      <c r="O97" s="81">
        <v>1</v>
      </c>
      <c r="P97" s="81">
        <v>1</v>
      </c>
      <c r="Q97" s="81">
        <v>1</v>
      </c>
      <c r="R97" s="81">
        <v>0</v>
      </c>
      <c r="S97" s="81">
        <v>0</v>
      </c>
      <c r="T97" s="81">
        <v>0</v>
      </c>
      <c r="U97" s="81">
        <v>0</v>
      </c>
      <c r="V97" s="81">
        <v>0</v>
      </c>
      <c r="W97" s="81">
        <v>1</v>
      </c>
      <c r="X97" s="81">
        <v>1</v>
      </c>
      <c r="Y97" s="81">
        <v>0</v>
      </c>
      <c r="Z97" s="81">
        <v>0</v>
      </c>
      <c r="AA97" s="81">
        <v>0</v>
      </c>
      <c r="AB97" s="81">
        <v>0</v>
      </c>
      <c r="AC97" s="81">
        <v>0</v>
      </c>
      <c r="AD97" s="81">
        <v>0</v>
      </c>
      <c r="AE97" s="81">
        <v>0</v>
      </c>
      <c r="AF97" s="81">
        <v>0</v>
      </c>
      <c r="AG97" s="81">
        <v>1</v>
      </c>
      <c r="AH97" s="81"/>
    </row>
    <row r="98" spans="1:34" x14ac:dyDescent="0.25">
      <c r="A98" s="81">
        <f t="shared" si="1"/>
        <v>94</v>
      </c>
      <c r="B98" s="81" t="s">
        <v>238</v>
      </c>
      <c r="C98" s="81">
        <v>0</v>
      </c>
      <c r="D98" s="81">
        <v>0</v>
      </c>
      <c r="E98" s="81">
        <v>1</v>
      </c>
      <c r="F98" s="81">
        <v>0</v>
      </c>
      <c r="G98" s="81">
        <v>1</v>
      </c>
      <c r="H98" s="81">
        <v>50</v>
      </c>
      <c r="I98" s="81" t="s">
        <v>125</v>
      </c>
      <c r="J98" s="81">
        <v>2</v>
      </c>
      <c r="K98" s="81">
        <v>1</v>
      </c>
      <c r="L98" s="81">
        <v>1</v>
      </c>
      <c r="M98" s="81">
        <v>1</v>
      </c>
      <c r="N98" s="81">
        <v>1</v>
      </c>
      <c r="O98" s="81">
        <v>1</v>
      </c>
      <c r="P98" s="81">
        <v>1</v>
      </c>
      <c r="Q98" s="81">
        <v>1</v>
      </c>
      <c r="R98" s="81">
        <v>0</v>
      </c>
      <c r="S98" s="81">
        <v>1</v>
      </c>
      <c r="T98" s="81">
        <v>0</v>
      </c>
      <c r="U98" s="81">
        <v>0</v>
      </c>
      <c r="V98" s="81">
        <v>0</v>
      </c>
      <c r="W98" s="81">
        <v>1</v>
      </c>
      <c r="X98" s="81">
        <v>1</v>
      </c>
      <c r="Y98" s="81">
        <v>0</v>
      </c>
      <c r="Z98" s="81">
        <v>0</v>
      </c>
      <c r="AA98" s="81">
        <v>0</v>
      </c>
      <c r="AB98" s="81">
        <v>0</v>
      </c>
      <c r="AC98" s="81">
        <v>0</v>
      </c>
      <c r="AD98" s="81">
        <v>0</v>
      </c>
      <c r="AE98" s="81">
        <v>0</v>
      </c>
      <c r="AF98" s="81">
        <v>0</v>
      </c>
      <c r="AG98" s="81">
        <v>1</v>
      </c>
      <c r="AH98" s="81"/>
    </row>
    <row r="99" spans="1:34" x14ac:dyDescent="0.25">
      <c r="A99" s="81">
        <f t="shared" si="1"/>
        <v>95</v>
      </c>
      <c r="B99" s="81" t="s">
        <v>238</v>
      </c>
      <c r="C99" s="81">
        <v>1</v>
      </c>
      <c r="D99" s="81">
        <v>0</v>
      </c>
      <c r="E99" s="81">
        <v>0</v>
      </c>
      <c r="F99" s="81">
        <v>1</v>
      </c>
      <c r="G99" s="81">
        <v>0</v>
      </c>
      <c r="H99" s="81">
        <v>13</v>
      </c>
      <c r="I99" s="81" t="s">
        <v>125</v>
      </c>
      <c r="J99" s="81">
        <v>1</v>
      </c>
      <c r="K99" s="81">
        <v>1</v>
      </c>
      <c r="L99" s="81">
        <v>1</v>
      </c>
      <c r="M99" s="81">
        <v>1</v>
      </c>
      <c r="N99" s="81">
        <v>1</v>
      </c>
      <c r="O99" s="81">
        <v>1</v>
      </c>
      <c r="P99" s="81">
        <v>1</v>
      </c>
      <c r="Q99" s="81">
        <v>1</v>
      </c>
      <c r="R99" s="81">
        <v>0</v>
      </c>
      <c r="S99" s="81">
        <v>0</v>
      </c>
      <c r="T99" s="81">
        <v>0</v>
      </c>
      <c r="U99" s="81">
        <v>0</v>
      </c>
      <c r="V99" s="81">
        <v>0</v>
      </c>
      <c r="W99" s="81">
        <v>1</v>
      </c>
      <c r="X99" s="81">
        <v>1</v>
      </c>
      <c r="Y99" s="81">
        <v>0</v>
      </c>
      <c r="Z99" s="81">
        <v>0</v>
      </c>
      <c r="AA99" s="81">
        <v>0</v>
      </c>
      <c r="AB99" s="81">
        <v>0</v>
      </c>
      <c r="AC99" s="81">
        <v>0</v>
      </c>
      <c r="AD99" s="81">
        <v>0</v>
      </c>
      <c r="AE99" s="81">
        <v>0</v>
      </c>
      <c r="AF99" s="81">
        <v>0</v>
      </c>
      <c r="AG99" s="81">
        <v>1</v>
      </c>
      <c r="AH99" s="81"/>
    </row>
    <row r="100" spans="1:34" x14ac:dyDescent="0.25">
      <c r="A100" s="81">
        <f t="shared" si="1"/>
        <v>96</v>
      </c>
      <c r="B100" s="81" t="s">
        <v>238</v>
      </c>
      <c r="C100" s="81">
        <v>1</v>
      </c>
      <c r="D100" s="81">
        <v>0</v>
      </c>
      <c r="E100" s="81">
        <v>0</v>
      </c>
      <c r="F100" s="81">
        <v>0</v>
      </c>
      <c r="G100" s="81">
        <v>1</v>
      </c>
      <c r="H100" s="81">
        <v>18</v>
      </c>
      <c r="I100" s="81" t="s">
        <v>125</v>
      </c>
      <c r="J100" s="81">
        <v>1</v>
      </c>
      <c r="K100" s="81">
        <v>1</v>
      </c>
      <c r="L100" s="81">
        <v>1</v>
      </c>
      <c r="M100" s="81">
        <v>1</v>
      </c>
      <c r="N100" s="81">
        <v>1</v>
      </c>
      <c r="O100" s="81">
        <v>1</v>
      </c>
      <c r="P100" s="81">
        <v>1</v>
      </c>
      <c r="Q100" s="81">
        <v>0</v>
      </c>
      <c r="R100" s="81">
        <v>0</v>
      </c>
      <c r="S100" s="81">
        <v>0</v>
      </c>
      <c r="T100" s="81">
        <v>1</v>
      </c>
      <c r="U100" s="81">
        <v>0</v>
      </c>
      <c r="V100" s="81">
        <v>0</v>
      </c>
      <c r="W100" s="81">
        <v>1</v>
      </c>
      <c r="X100" s="81">
        <v>1</v>
      </c>
      <c r="Y100" s="81">
        <v>0</v>
      </c>
      <c r="Z100" s="81">
        <v>0</v>
      </c>
      <c r="AA100" s="81">
        <v>0</v>
      </c>
      <c r="AB100" s="81">
        <v>0</v>
      </c>
      <c r="AC100" s="81">
        <v>0</v>
      </c>
      <c r="AD100" s="81">
        <v>0</v>
      </c>
      <c r="AE100" s="81">
        <v>0</v>
      </c>
      <c r="AF100" s="81">
        <v>0</v>
      </c>
      <c r="AG100" s="81">
        <v>1</v>
      </c>
      <c r="AH100" s="81"/>
    </row>
    <row r="101" spans="1:34" x14ac:dyDescent="0.25">
      <c r="A101" s="81">
        <f t="shared" si="1"/>
        <v>97</v>
      </c>
      <c r="B101" s="81" t="s">
        <v>238</v>
      </c>
      <c r="C101" s="81">
        <v>1</v>
      </c>
      <c r="D101" s="81">
        <v>0</v>
      </c>
      <c r="E101" s="81">
        <v>0</v>
      </c>
      <c r="F101" s="81">
        <v>0</v>
      </c>
      <c r="G101" s="81">
        <v>1</v>
      </c>
      <c r="H101" s="81">
        <v>20</v>
      </c>
      <c r="I101" s="81" t="s">
        <v>138</v>
      </c>
      <c r="J101" s="81">
        <v>1</v>
      </c>
      <c r="K101" s="81">
        <v>1</v>
      </c>
      <c r="L101" s="81">
        <v>0</v>
      </c>
      <c r="M101" s="81">
        <v>0</v>
      </c>
      <c r="N101" s="81">
        <v>1</v>
      </c>
      <c r="O101" s="81">
        <v>0</v>
      </c>
      <c r="P101" s="81">
        <v>1</v>
      </c>
      <c r="Q101" s="81">
        <v>1</v>
      </c>
      <c r="R101" s="81">
        <v>0</v>
      </c>
      <c r="S101" s="81">
        <v>0</v>
      </c>
      <c r="T101" s="81">
        <v>0</v>
      </c>
      <c r="U101" s="81">
        <v>0</v>
      </c>
      <c r="V101" s="81">
        <v>0</v>
      </c>
      <c r="W101" s="81">
        <v>1</v>
      </c>
      <c r="X101" s="81">
        <v>1</v>
      </c>
      <c r="Y101" s="81">
        <v>0</v>
      </c>
      <c r="Z101" s="81">
        <v>0</v>
      </c>
      <c r="AA101" s="81">
        <v>0</v>
      </c>
      <c r="AB101" s="81">
        <v>0</v>
      </c>
      <c r="AC101" s="81">
        <v>0</v>
      </c>
      <c r="AD101" s="81">
        <v>0</v>
      </c>
      <c r="AE101" s="81">
        <v>0</v>
      </c>
      <c r="AF101" s="81">
        <v>0</v>
      </c>
      <c r="AG101" s="81">
        <v>1</v>
      </c>
      <c r="AH101" s="81"/>
    </row>
    <row r="102" spans="1:34" x14ac:dyDescent="0.25">
      <c r="A102" s="81">
        <f t="shared" si="1"/>
        <v>98</v>
      </c>
      <c r="B102" s="81" t="s">
        <v>238</v>
      </c>
      <c r="C102" s="81">
        <v>1</v>
      </c>
      <c r="D102" s="81">
        <v>0</v>
      </c>
      <c r="E102" s="81">
        <v>0</v>
      </c>
      <c r="F102" s="81">
        <v>1</v>
      </c>
      <c r="G102" s="81">
        <v>0</v>
      </c>
      <c r="H102" s="81">
        <v>17</v>
      </c>
      <c r="I102" s="81" t="s">
        <v>125</v>
      </c>
      <c r="J102" s="81">
        <v>1</v>
      </c>
      <c r="K102" s="81">
        <v>1</v>
      </c>
      <c r="L102" s="81">
        <v>0</v>
      </c>
      <c r="M102" s="81">
        <v>1</v>
      </c>
      <c r="N102" s="81">
        <v>1</v>
      </c>
      <c r="O102" s="81">
        <v>1</v>
      </c>
      <c r="P102" s="81">
        <v>1</v>
      </c>
      <c r="Q102" s="81">
        <v>1</v>
      </c>
      <c r="R102" s="81">
        <v>1</v>
      </c>
      <c r="S102" s="81">
        <v>1</v>
      </c>
      <c r="T102" s="81">
        <v>0</v>
      </c>
      <c r="U102" s="81">
        <v>0</v>
      </c>
      <c r="V102" s="81">
        <v>0</v>
      </c>
      <c r="W102" s="81">
        <v>1</v>
      </c>
      <c r="X102" s="81">
        <v>1</v>
      </c>
      <c r="Y102" s="81">
        <v>0</v>
      </c>
      <c r="Z102" s="81">
        <v>0</v>
      </c>
      <c r="AA102" s="81">
        <v>0</v>
      </c>
      <c r="AB102" s="81">
        <v>0</v>
      </c>
      <c r="AC102" s="81">
        <v>0</v>
      </c>
      <c r="AD102" s="81">
        <v>0</v>
      </c>
      <c r="AE102" s="81">
        <v>0</v>
      </c>
      <c r="AF102" s="81">
        <v>0</v>
      </c>
      <c r="AG102" s="81">
        <v>1</v>
      </c>
      <c r="AH102" s="81"/>
    </row>
    <row r="103" spans="1:34" x14ac:dyDescent="0.25">
      <c r="A103" s="81">
        <f t="shared" si="1"/>
        <v>99</v>
      </c>
      <c r="B103" s="81" t="s">
        <v>238</v>
      </c>
      <c r="C103" s="81">
        <v>1</v>
      </c>
      <c r="D103" s="81">
        <v>0</v>
      </c>
      <c r="E103" s="81">
        <v>0</v>
      </c>
      <c r="F103" s="81">
        <v>0</v>
      </c>
      <c r="G103" s="81">
        <v>1</v>
      </c>
      <c r="H103" s="81">
        <v>20</v>
      </c>
      <c r="I103" s="81" t="s">
        <v>147</v>
      </c>
      <c r="J103" s="81">
        <v>1</v>
      </c>
      <c r="K103" s="81">
        <v>1</v>
      </c>
      <c r="L103" s="81">
        <v>0</v>
      </c>
      <c r="M103" s="81">
        <v>0</v>
      </c>
      <c r="N103" s="81">
        <v>1</v>
      </c>
      <c r="O103" s="81">
        <v>1</v>
      </c>
      <c r="P103" s="81">
        <v>1</v>
      </c>
      <c r="Q103" s="81">
        <v>1</v>
      </c>
      <c r="R103" s="81">
        <v>0</v>
      </c>
      <c r="S103" s="81">
        <v>0</v>
      </c>
      <c r="T103" s="81">
        <v>0</v>
      </c>
      <c r="U103" s="81">
        <v>0</v>
      </c>
      <c r="V103" s="81">
        <v>0</v>
      </c>
      <c r="W103" s="81">
        <v>1</v>
      </c>
      <c r="X103" s="81">
        <v>1</v>
      </c>
      <c r="Y103" s="81">
        <v>0</v>
      </c>
      <c r="Z103" s="81">
        <v>0</v>
      </c>
      <c r="AA103" s="81">
        <v>0</v>
      </c>
      <c r="AB103" s="81">
        <v>0</v>
      </c>
      <c r="AC103" s="81">
        <v>0</v>
      </c>
      <c r="AD103" s="81">
        <v>0</v>
      </c>
      <c r="AE103" s="81">
        <v>0</v>
      </c>
      <c r="AF103" s="81">
        <v>0</v>
      </c>
      <c r="AG103" s="81">
        <v>1</v>
      </c>
      <c r="AH103" s="81"/>
    </row>
    <row r="104" spans="1:34" x14ac:dyDescent="0.25">
      <c r="A104" s="81">
        <f t="shared" si="1"/>
        <v>100</v>
      </c>
      <c r="B104" s="81" t="s">
        <v>238</v>
      </c>
      <c r="C104" s="81">
        <v>1</v>
      </c>
      <c r="D104" s="81">
        <v>0</v>
      </c>
      <c r="E104" s="81">
        <v>0</v>
      </c>
      <c r="F104" s="81">
        <v>0</v>
      </c>
      <c r="G104" s="81">
        <v>1</v>
      </c>
      <c r="H104" s="81">
        <v>17</v>
      </c>
      <c r="I104" s="81" t="s">
        <v>125</v>
      </c>
      <c r="J104" s="81">
        <v>1</v>
      </c>
      <c r="K104" s="81">
        <v>1</v>
      </c>
      <c r="L104" s="81">
        <v>1</v>
      </c>
      <c r="M104" s="81">
        <v>1</v>
      </c>
      <c r="N104" s="81">
        <v>1</v>
      </c>
      <c r="O104" s="81">
        <v>1</v>
      </c>
      <c r="P104" s="81">
        <v>1</v>
      </c>
      <c r="Q104" s="81">
        <v>1</v>
      </c>
      <c r="R104" s="81">
        <v>0</v>
      </c>
      <c r="S104" s="81">
        <v>0</v>
      </c>
      <c r="T104" s="81">
        <v>0</v>
      </c>
      <c r="U104" s="81">
        <v>0</v>
      </c>
      <c r="V104" s="81">
        <v>0</v>
      </c>
      <c r="W104" s="81">
        <v>1</v>
      </c>
      <c r="X104" s="81">
        <v>1</v>
      </c>
      <c r="Y104" s="81">
        <v>0</v>
      </c>
      <c r="Z104" s="81">
        <v>0</v>
      </c>
      <c r="AA104" s="81">
        <v>0</v>
      </c>
      <c r="AB104" s="81">
        <v>0</v>
      </c>
      <c r="AC104" s="81">
        <v>0</v>
      </c>
      <c r="AD104" s="81">
        <v>0</v>
      </c>
      <c r="AE104" s="81">
        <v>0</v>
      </c>
      <c r="AF104" s="81">
        <v>0</v>
      </c>
      <c r="AG104" s="81">
        <v>1</v>
      </c>
      <c r="AH104" s="81"/>
    </row>
    <row r="105" spans="1:34" x14ac:dyDescent="0.25">
      <c r="A105" s="81">
        <f t="shared" si="1"/>
        <v>101</v>
      </c>
      <c r="B105" s="81" t="s">
        <v>238</v>
      </c>
      <c r="C105" s="81">
        <v>1</v>
      </c>
      <c r="D105" s="81">
        <v>0</v>
      </c>
      <c r="E105" s="81">
        <v>0</v>
      </c>
      <c r="F105" s="81">
        <v>0</v>
      </c>
      <c r="G105" s="81">
        <v>1</v>
      </c>
      <c r="H105" s="81">
        <v>27</v>
      </c>
      <c r="I105" s="81" t="s">
        <v>141</v>
      </c>
      <c r="J105" s="81">
        <v>1</v>
      </c>
      <c r="K105" s="81">
        <v>1</v>
      </c>
      <c r="L105" s="81">
        <v>1</v>
      </c>
      <c r="M105" s="81">
        <v>1</v>
      </c>
      <c r="N105" s="81">
        <v>0</v>
      </c>
      <c r="O105" s="81">
        <v>0</v>
      </c>
      <c r="P105" s="81">
        <v>1</v>
      </c>
      <c r="Q105" s="81">
        <v>0</v>
      </c>
      <c r="R105" s="81">
        <v>0</v>
      </c>
      <c r="S105" s="81">
        <v>0</v>
      </c>
      <c r="T105" s="81">
        <v>0</v>
      </c>
      <c r="U105" s="81">
        <v>0</v>
      </c>
      <c r="V105" s="81">
        <v>0</v>
      </c>
      <c r="W105" s="81">
        <v>1</v>
      </c>
      <c r="X105" s="81">
        <v>1</v>
      </c>
      <c r="Y105" s="81">
        <v>0</v>
      </c>
      <c r="Z105" s="81">
        <v>0</v>
      </c>
      <c r="AA105" s="81">
        <v>0</v>
      </c>
      <c r="AB105" s="81">
        <v>0</v>
      </c>
      <c r="AC105" s="81">
        <v>0</v>
      </c>
      <c r="AD105" s="81">
        <v>0</v>
      </c>
      <c r="AE105" s="81">
        <v>0</v>
      </c>
      <c r="AF105" s="81">
        <v>0</v>
      </c>
      <c r="AG105" s="81">
        <v>1</v>
      </c>
      <c r="AH105" s="81"/>
    </row>
    <row r="106" spans="1:34" x14ac:dyDescent="0.25">
      <c r="A106" s="81">
        <f t="shared" si="1"/>
        <v>102</v>
      </c>
      <c r="B106" s="81" t="s">
        <v>238</v>
      </c>
      <c r="C106" s="81">
        <v>1</v>
      </c>
      <c r="D106" s="81">
        <v>0</v>
      </c>
      <c r="E106" s="81">
        <v>0</v>
      </c>
      <c r="F106" s="81">
        <v>0</v>
      </c>
      <c r="G106" s="81">
        <v>1</v>
      </c>
      <c r="H106" s="81">
        <v>29</v>
      </c>
      <c r="I106" s="81" t="s">
        <v>125</v>
      </c>
      <c r="J106" s="81">
        <v>1</v>
      </c>
      <c r="K106" s="81">
        <v>1</v>
      </c>
      <c r="L106" s="81">
        <v>1</v>
      </c>
      <c r="M106" s="81">
        <v>1</v>
      </c>
      <c r="N106" s="81">
        <v>1</v>
      </c>
      <c r="O106" s="81">
        <v>1</v>
      </c>
      <c r="P106" s="81">
        <v>1</v>
      </c>
      <c r="Q106" s="81">
        <v>1</v>
      </c>
      <c r="R106" s="81">
        <v>1</v>
      </c>
      <c r="S106" s="81">
        <v>1</v>
      </c>
      <c r="T106" s="81">
        <v>0</v>
      </c>
      <c r="U106" s="81">
        <v>0</v>
      </c>
      <c r="V106" s="81">
        <v>0</v>
      </c>
      <c r="W106" s="81">
        <v>1</v>
      </c>
      <c r="X106" s="81">
        <v>1</v>
      </c>
      <c r="Y106" s="81">
        <v>0</v>
      </c>
      <c r="Z106" s="81">
        <v>0</v>
      </c>
      <c r="AA106" s="81">
        <v>0</v>
      </c>
      <c r="AB106" s="81">
        <v>0</v>
      </c>
      <c r="AC106" s="81">
        <v>0</v>
      </c>
      <c r="AD106" s="81">
        <v>0</v>
      </c>
      <c r="AE106" s="81">
        <v>0</v>
      </c>
      <c r="AF106" s="81">
        <v>0</v>
      </c>
      <c r="AG106" s="81">
        <v>1</v>
      </c>
      <c r="AH106" s="81"/>
    </row>
    <row r="107" spans="1:34" x14ac:dyDescent="0.25">
      <c r="A107" s="81">
        <f t="shared" si="1"/>
        <v>103</v>
      </c>
      <c r="B107" s="81" t="s">
        <v>238</v>
      </c>
      <c r="C107" s="81">
        <v>1</v>
      </c>
      <c r="D107" s="81">
        <v>0</v>
      </c>
      <c r="E107" s="81">
        <v>0</v>
      </c>
      <c r="F107" s="81">
        <v>1</v>
      </c>
      <c r="G107" s="81">
        <v>0</v>
      </c>
      <c r="H107" s="81">
        <v>14</v>
      </c>
      <c r="I107" s="81" t="s">
        <v>143</v>
      </c>
      <c r="J107" s="81">
        <v>1</v>
      </c>
      <c r="K107" s="81">
        <v>1</v>
      </c>
      <c r="L107" s="81">
        <v>1</v>
      </c>
      <c r="M107" s="81">
        <v>0</v>
      </c>
      <c r="N107" s="81">
        <v>1</v>
      </c>
      <c r="O107" s="81">
        <v>1</v>
      </c>
      <c r="P107" s="81">
        <v>1</v>
      </c>
      <c r="Q107" s="81">
        <v>0</v>
      </c>
      <c r="R107" s="81">
        <v>0</v>
      </c>
      <c r="S107" s="81">
        <v>0</v>
      </c>
      <c r="T107" s="81">
        <v>0</v>
      </c>
      <c r="U107" s="81">
        <v>1</v>
      </c>
      <c r="V107" s="81">
        <v>0</v>
      </c>
      <c r="W107" s="81">
        <v>1</v>
      </c>
      <c r="X107" s="81">
        <v>1</v>
      </c>
      <c r="Y107" s="81">
        <v>0</v>
      </c>
      <c r="Z107" s="81">
        <v>0</v>
      </c>
      <c r="AA107" s="81">
        <v>0</v>
      </c>
      <c r="AB107" s="81">
        <v>0</v>
      </c>
      <c r="AC107" s="81">
        <v>0</v>
      </c>
      <c r="AD107" s="81">
        <v>0</v>
      </c>
      <c r="AE107" s="81">
        <v>0</v>
      </c>
      <c r="AF107" s="81">
        <v>0</v>
      </c>
      <c r="AG107" s="81">
        <v>1</v>
      </c>
      <c r="AH107" s="81"/>
    </row>
    <row r="108" spans="1:34" x14ac:dyDescent="0.25">
      <c r="A108" s="81">
        <f t="shared" si="1"/>
        <v>104</v>
      </c>
      <c r="B108" s="81" t="s">
        <v>238</v>
      </c>
      <c r="C108" s="81">
        <v>1</v>
      </c>
      <c r="D108" s="81">
        <v>0</v>
      </c>
      <c r="E108" s="81">
        <v>0</v>
      </c>
      <c r="F108" s="81">
        <v>1</v>
      </c>
      <c r="G108" s="81">
        <v>0</v>
      </c>
      <c r="H108" s="81">
        <v>53</v>
      </c>
      <c r="I108" s="81" t="s">
        <v>144</v>
      </c>
      <c r="J108" s="81">
        <v>1</v>
      </c>
      <c r="K108" s="81">
        <v>1</v>
      </c>
      <c r="L108" s="81">
        <v>0</v>
      </c>
      <c r="M108" s="81">
        <v>0</v>
      </c>
      <c r="N108" s="81">
        <v>1</v>
      </c>
      <c r="O108" s="81">
        <v>1</v>
      </c>
      <c r="P108" s="81">
        <v>1</v>
      </c>
      <c r="Q108" s="81">
        <v>0</v>
      </c>
      <c r="R108" s="81">
        <v>0</v>
      </c>
      <c r="S108" s="81">
        <v>0</v>
      </c>
      <c r="T108" s="81">
        <v>0</v>
      </c>
      <c r="U108" s="81">
        <v>0</v>
      </c>
      <c r="V108" s="81">
        <v>0</v>
      </c>
      <c r="W108" s="81">
        <v>1</v>
      </c>
      <c r="X108" s="81">
        <v>1</v>
      </c>
      <c r="Y108" s="81">
        <v>0</v>
      </c>
      <c r="Z108" s="81">
        <v>0</v>
      </c>
      <c r="AA108" s="81">
        <v>0</v>
      </c>
      <c r="AB108" s="81">
        <v>0</v>
      </c>
      <c r="AC108" s="81">
        <v>0</v>
      </c>
      <c r="AD108" s="81">
        <v>0</v>
      </c>
      <c r="AE108" s="81">
        <v>0</v>
      </c>
      <c r="AF108" s="81">
        <v>0</v>
      </c>
      <c r="AG108" s="81">
        <v>1</v>
      </c>
      <c r="AH108" s="81"/>
    </row>
    <row r="109" spans="1:34" x14ac:dyDescent="0.25">
      <c r="A109" s="81">
        <f t="shared" si="1"/>
        <v>105</v>
      </c>
      <c r="B109" s="81" t="s">
        <v>238</v>
      </c>
      <c r="C109" s="81">
        <v>1</v>
      </c>
      <c r="D109" s="81">
        <v>0</v>
      </c>
      <c r="E109" s="81">
        <v>0</v>
      </c>
      <c r="F109" s="81">
        <v>0</v>
      </c>
      <c r="G109" s="81">
        <v>1</v>
      </c>
      <c r="H109" s="81">
        <v>26</v>
      </c>
      <c r="I109" s="81" t="s">
        <v>126</v>
      </c>
      <c r="J109" s="81">
        <v>1</v>
      </c>
      <c r="K109" s="81">
        <v>1</v>
      </c>
      <c r="L109" s="81">
        <v>0</v>
      </c>
      <c r="M109" s="81">
        <v>1</v>
      </c>
      <c r="N109" s="81">
        <v>1</v>
      </c>
      <c r="O109" s="81">
        <v>0</v>
      </c>
      <c r="P109" s="81">
        <v>1</v>
      </c>
      <c r="Q109" s="81">
        <v>1</v>
      </c>
      <c r="R109" s="81">
        <v>0</v>
      </c>
      <c r="S109" s="81">
        <v>0</v>
      </c>
      <c r="T109" s="81">
        <v>0</v>
      </c>
      <c r="U109" s="81">
        <v>0</v>
      </c>
      <c r="V109" s="81">
        <v>0</v>
      </c>
      <c r="W109" s="81">
        <v>1</v>
      </c>
      <c r="X109" s="81">
        <v>1</v>
      </c>
      <c r="Y109" s="81">
        <v>0</v>
      </c>
      <c r="Z109" s="81">
        <v>0</v>
      </c>
      <c r="AA109" s="81">
        <v>0</v>
      </c>
      <c r="AB109" s="81">
        <v>1</v>
      </c>
      <c r="AC109" s="81">
        <v>0</v>
      </c>
      <c r="AD109" s="81">
        <v>0</v>
      </c>
      <c r="AE109" s="81">
        <v>0</v>
      </c>
      <c r="AF109" s="81">
        <v>0</v>
      </c>
      <c r="AG109" s="81">
        <v>0</v>
      </c>
      <c r="AH109" s="81"/>
    </row>
    <row r="110" spans="1:34" x14ac:dyDescent="0.25">
      <c r="A110" s="81">
        <f t="shared" si="1"/>
        <v>106</v>
      </c>
      <c r="B110" s="81" t="s">
        <v>238</v>
      </c>
      <c r="C110" s="81">
        <v>1</v>
      </c>
      <c r="D110" s="81">
        <v>0</v>
      </c>
      <c r="E110" s="81">
        <v>0</v>
      </c>
      <c r="F110" s="81">
        <v>1</v>
      </c>
      <c r="G110" s="81">
        <v>0</v>
      </c>
      <c r="H110" s="81">
        <v>50</v>
      </c>
      <c r="I110" s="81" t="s">
        <v>130</v>
      </c>
      <c r="J110" s="81">
        <v>1</v>
      </c>
      <c r="K110" s="81">
        <v>1</v>
      </c>
      <c r="L110" s="81">
        <v>1</v>
      </c>
      <c r="M110" s="81">
        <v>0</v>
      </c>
      <c r="N110" s="81">
        <v>1</v>
      </c>
      <c r="O110" s="81">
        <v>1</v>
      </c>
      <c r="P110" s="81">
        <v>1</v>
      </c>
      <c r="Q110" s="81">
        <v>1</v>
      </c>
      <c r="R110" s="81">
        <v>0</v>
      </c>
      <c r="S110" s="81">
        <v>0</v>
      </c>
      <c r="T110" s="81">
        <v>0</v>
      </c>
      <c r="U110" s="81">
        <v>0</v>
      </c>
      <c r="V110" s="81">
        <v>0</v>
      </c>
      <c r="W110" s="81">
        <v>1</v>
      </c>
      <c r="X110" s="81">
        <v>1</v>
      </c>
      <c r="Y110" s="81">
        <v>0</v>
      </c>
      <c r="Z110" s="81">
        <v>0</v>
      </c>
      <c r="AA110" s="81">
        <v>0</v>
      </c>
      <c r="AB110" s="81">
        <v>1</v>
      </c>
      <c r="AC110" s="81">
        <v>0</v>
      </c>
      <c r="AD110" s="81">
        <v>0</v>
      </c>
      <c r="AE110" s="81">
        <v>0</v>
      </c>
      <c r="AF110" s="81">
        <v>0</v>
      </c>
      <c r="AG110" s="81">
        <v>0</v>
      </c>
      <c r="AH110" s="81"/>
    </row>
    <row r="111" spans="1:34" x14ac:dyDescent="0.25">
      <c r="A111" s="81">
        <f t="shared" si="1"/>
        <v>107</v>
      </c>
      <c r="B111" s="81" t="s">
        <v>238</v>
      </c>
      <c r="C111" s="81">
        <v>1</v>
      </c>
      <c r="D111" s="81">
        <v>0</v>
      </c>
      <c r="E111" s="81">
        <v>0</v>
      </c>
      <c r="F111" s="81">
        <v>0</v>
      </c>
      <c r="G111" s="81">
        <v>1</v>
      </c>
      <c r="H111" s="81">
        <v>26</v>
      </c>
      <c r="I111" s="81" t="s">
        <v>126</v>
      </c>
      <c r="J111" s="81">
        <v>1</v>
      </c>
      <c r="K111" s="81">
        <v>1</v>
      </c>
      <c r="L111" s="81">
        <v>0</v>
      </c>
      <c r="M111" s="81">
        <v>1</v>
      </c>
      <c r="N111" s="81">
        <v>1</v>
      </c>
      <c r="O111" s="81">
        <v>1</v>
      </c>
      <c r="P111" s="81">
        <v>1</v>
      </c>
      <c r="Q111" s="81">
        <v>1</v>
      </c>
      <c r="R111" s="81">
        <v>0</v>
      </c>
      <c r="S111" s="81">
        <v>0</v>
      </c>
      <c r="T111" s="81">
        <v>0</v>
      </c>
      <c r="U111" s="81">
        <v>0</v>
      </c>
      <c r="V111" s="81">
        <v>0</v>
      </c>
      <c r="W111" s="81">
        <v>1</v>
      </c>
      <c r="X111" s="81">
        <v>1</v>
      </c>
      <c r="Y111" s="81">
        <v>0</v>
      </c>
      <c r="Z111" s="81">
        <v>0</v>
      </c>
      <c r="AA111" s="81">
        <v>0</v>
      </c>
      <c r="AB111" s="81">
        <v>1</v>
      </c>
      <c r="AC111" s="81">
        <v>0</v>
      </c>
      <c r="AD111" s="81">
        <v>0</v>
      </c>
      <c r="AE111" s="81">
        <v>0</v>
      </c>
      <c r="AF111" s="81">
        <v>0</v>
      </c>
      <c r="AG111" s="81">
        <v>0</v>
      </c>
      <c r="AH111" s="81"/>
    </row>
    <row r="112" spans="1:34" x14ac:dyDescent="0.25">
      <c r="A112" s="81">
        <f t="shared" si="1"/>
        <v>108</v>
      </c>
      <c r="B112" s="81" t="s">
        <v>238</v>
      </c>
      <c r="C112" s="81">
        <v>1</v>
      </c>
      <c r="D112" s="81">
        <v>0</v>
      </c>
      <c r="E112" s="81">
        <v>0</v>
      </c>
      <c r="F112" s="81">
        <v>1</v>
      </c>
      <c r="G112" s="81">
        <v>0</v>
      </c>
      <c r="H112" s="81">
        <v>53</v>
      </c>
      <c r="I112" s="81" t="s">
        <v>144</v>
      </c>
      <c r="J112" s="81">
        <v>1</v>
      </c>
      <c r="K112" s="81">
        <v>1</v>
      </c>
      <c r="L112" s="81">
        <v>1</v>
      </c>
      <c r="M112" s="81">
        <v>1</v>
      </c>
      <c r="N112" s="81">
        <v>1</v>
      </c>
      <c r="O112" s="81">
        <v>1</v>
      </c>
      <c r="P112" s="81">
        <v>1</v>
      </c>
      <c r="Q112" s="81">
        <v>1</v>
      </c>
      <c r="R112" s="81">
        <v>0</v>
      </c>
      <c r="S112" s="81">
        <v>0</v>
      </c>
      <c r="T112" s="81">
        <v>0</v>
      </c>
      <c r="U112" s="81">
        <v>0</v>
      </c>
      <c r="V112" s="81">
        <v>0</v>
      </c>
      <c r="W112" s="81">
        <v>1</v>
      </c>
      <c r="X112" s="81">
        <v>1</v>
      </c>
      <c r="Y112" s="81">
        <v>0</v>
      </c>
      <c r="Z112" s="81">
        <v>0</v>
      </c>
      <c r="AA112" s="81">
        <v>0</v>
      </c>
      <c r="AB112" s="81">
        <v>0</v>
      </c>
      <c r="AC112" s="81">
        <v>0</v>
      </c>
      <c r="AD112" s="81">
        <v>0</v>
      </c>
      <c r="AE112" s="81">
        <v>0</v>
      </c>
      <c r="AF112" s="81">
        <v>0</v>
      </c>
      <c r="AG112" s="81">
        <v>1</v>
      </c>
      <c r="AH112" s="81"/>
    </row>
    <row r="113" spans="1:34" x14ac:dyDescent="0.25">
      <c r="A113" s="81">
        <f t="shared" si="1"/>
        <v>109</v>
      </c>
      <c r="B113" s="81" t="s">
        <v>238</v>
      </c>
      <c r="C113" s="81">
        <v>0</v>
      </c>
      <c r="D113" s="81">
        <v>0</v>
      </c>
      <c r="E113" s="81">
        <v>1</v>
      </c>
      <c r="F113" s="81">
        <v>0</v>
      </c>
      <c r="G113" s="81">
        <v>1</v>
      </c>
      <c r="H113" s="81">
        <v>50</v>
      </c>
      <c r="I113" s="81" t="s">
        <v>125</v>
      </c>
      <c r="J113" s="81">
        <v>2</v>
      </c>
      <c r="K113" s="81">
        <v>1</v>
      </c>
      <c r="L113" s="81">
        <v>1</v>
      </c>
      <c r="M113" s="81">
        <v>1</v>
      </c>
      <c r="N113" s="81">
        <v>1</v>
      </c>
      <c r="O113" s="81">
        <v>1</v>
      </c>
      <c r="P113" s="81">
        <v>1</v>
      </c>
      <c r="Q113" s="81">
        <v>0</v>
      </c>
      <c r="R113" s="81">
        <v>0</v>
      </c>
      <c r="S113" s="81">
        <v>1</v>
      </c>
      <c r="T113" s="81">
        <v>1</v>
      </c>
      <c r="U113" s="81">
        <v>1</v>
      </c>
      <c r="V113" s="81">
        <v>0</v>
      </c>
      <c r="W113" s="81">
        <v>1</v>
      </c>
      <c r="X113" s="81">
        <v>1</v>
      </c>
      <c r="Y113" s="81">
        <v>0</v>
      </c>
      <c r="Z113" s="81">
        <v>0</v>
      </c>
      <c r="AA113" s="81">
        <v>0</v>
      </c>
      <c r="AB113" s="81">
        <v>0</v>
      </c>
      <c r="AC113" s="81">
        <v>0</v>
      </c>
      <c r="AD113" s="81">
        <v>0</v>
      </c>
      <c r="AE113" s="81">
        <v>0</v>
      </c>
      <c r="AF113" s="81">
        <v>0</v>
      </c>
      <c r="AG113" s="81">
        <v>1</v>
      </c>
      <c r="AH113" s="81"/>
    </row>
    <row r="114" spans="1:34" x14ac:dyDescent="0.25">
      <c r="A114" s="81">
        <f t="shared" si="1"/>
        <v>110</v>
      </c>
      <c r="B114" s="81" t="s">
        <v>238</v>
      </c>
      <c r="C114" s="81">
        <v>1</v>
      </c>
      <c r="D114" s="81">
        <v>0</v>
      </c>
      <c r="E114" s="81">
        <v>0</v>
      </c>
      <c r="F114" s="81">
        <v>0</v>
      </c>
      <c r="G114" s="81">
        <v>1</v>
      </c>
      <c r="H114" s="81">
        <v>29</v>
      </c>
      <c r="I114" s="81" t="s">
        <v>125</v>
      </c>
      <c r="J114" s="81">
        <v>1</v>
      </c>
      <c r="K114" s="81">
        <v>1</v>
      </c>
      <c r="L114" s="81">
        <v>1</v>
      </c>
      <c r="M114" s="81">
        <v>1</v>
      </c>
      <c r="N114" s="81">
        <v>1</v>
      </c>
      <c r="O114" s="81">
        <v>1</v>
      </c>
      <c r="P114" s="81">
        <v>1</v>
      </c>
      <c r="Q114" s="81">
        <v>1</v>
      </c>
      <c r="R114" s="81">
        <v>0</v>
      </c>
      <c r="S114" s="81">
        <v>0</v>
      </c>
      <c r="T114" s="81">
        <v>0</v>
      </c>
      <c r="U114" s="81">
        <v>0</v>
      </c>
      <c r="V114" s="81">
        <v>0</v>
      </c>
      <c r="W114" s="81">
        <v>1</v>
      </c>
      <c r="X114" s="81">
        <v>1</v>
      </c>
      <c r="Y114" s="81">
        <v>0</v>
      </c>
      <c r="Z114" s="81">
        <v>0</v>
      </c>
      <c r="AA114" s="81">
        <v>0</v>
      </c>
      <c r="AB114" s="81">
        <v>0</v>
      </c>
      <c r="AC114" s="81">
        <v>0</v>
      </c>
      <c r="AD114" s="81">
        <v>0</v>
      </c>
      <c r="AE114" s="81">
        <v>0</v>
      </c>
      <c r="AF114" s="81">
        <v>0</v>
      </c>
      <c r="AG114" s="81">
        <v>1</v>
      </c>
      <c r="AH114" s="81"/>
    </row>
    <row r="115" spans="1:34" x14ac:dyDescent="0.25">
      <c r="A115" s="81">
        <f t="shared" si="1"/>
        <v>111</v>
      </c>
      <c r="B115" s="81" t="s">
        <v>238</v>
      </c>
      <c r="C115" s="81">
        <v>1</v>
      </c>
      <c r="D115" s="81">
        <v>0</v>
      </c>
      <c r="E115" s="81">
        <v>0</v>
      </c>
      <c r="F115" s="81">
        <v>0</v>
      </c>
      <c r="G115" s="81">
        <v>1</v>
      </c>
      <c r="H115" s="81">
        <v>21</v>
      </c>
      <c r="I115" s="81" t="s">
        <v>125</v>
      </c>
      <c r="J115" s="81">
        <v>1</v>
      </c>
      <c r="K115" s="81">
        <v>1</v>
      </c>
      <c r="L115" s="81">
        <v>1</v>
      </c>
      <c r="M115" s="81">
        <v>1</v>
      </c>
      <c r="N115" s="81">
        <v>1</v>
      </c>
      <c r="O115" s="81">
        <v>1</v>
      </c>
      <c r="P115" s="81">
        <v>1</v>
      </c>
      <c r="Q115" s="81">
        <v>1</v>
      </c>
      <c r="R115" s="81">
        <v>0</v>
      </c>
      <c r="S115" s="81">
        <v>0</v>
      </c>
      <c r="T115" s="81">
        <v>0</v>
      </c>
      <c r="U115" s="81">
        <v>0</v>
      </c>
      <c r="V115" s="81">
        <v>0</v>
      </c>
      <c r="W115" s="81">
        <v>1</v>
      </c>
      <c r="X115" s="81">
        <v>1</v>
      </c>
      <c r="Y115" s="81">
        <v>0</v>
      </c>
      <c r="Z115" s="81">
        <v>0</v>
      </c>
      <c r="AA115" s="81">
        <v>0</v>
      </c>
      <c r="AB115" s="81">
        <v>0</v>
      </c>
      <c r="AC115" s="81">
        <v>0</v>
      </c>
      <c r="AD115" s="81">
        <v>0</v>
      </c>
      <c r="AE115" s="81">
        <v>0</v>
      </c>
      <c r="AF115" s="81">
        <v>0</v>
      </c>
      <c r="AG115" s="81">
        <v>1</v>
      </c>
      <c r="AH115" s="81"/>
    </row>
    <row r="116" spans="1:34" x14ac:dyDescent="0.25">
      <c r="A116" s="81">
        <f t="shared" si="1"/>
        <v>112</v>
      </c>
      <c r="B116" s="81" t="s">
        <v>238</v>
      </c>
      <c r="C116" s="81">
        <v>1</v>
      </c>
      <c r="D116" s="81">
        <v>0</v>
      </c>
      <c r="E116" s="81">
        <v>0</v>
      </c>
      <c r="F116" s="81">
        <v>1</v>
      </c>
      <c r="G116" s="81">
        <v>0</v>
      </c>
      <c r="H116" s="81">
        <v>16</v>
      </c>
      <c r="I116" s="81" t="s">
        <v>141</v>
      </c>
      <c r="J116" s="81">
        <v>1</v>
      </c>
      <c r="K116" s="81">
        <v>1</v>
      </c>
      <c r="L116" s="81">
        <v>0</v>
      </c>
      <c r="M116" s="81">
        <v>1</v>
      </c>
      <c r="N116" s="81">
        <v>1</v>
      </c>
      <c r="O116" s="81">
        <v>1</v>
      </c>
      <c r="P116" s="81">
        <v>1</v>
      </c>
      <c r="Q116" s="81">
        <v>1</v>
      </c>
      <c r="R116" s="81">
        <v>0</v>
      </c>
      <c r="S116" s="81">
        <v>0</v>
      </c>
      <c r="T116" s="81">
        <v>0</v>
      </c>
      <c r="U116" s="81">
        <v>0</v>
      </c>
      <c r="V116" s="81">
        <v>0</v>
      </c>
      <c r="W116" s="81">
        <v>1</v>
      </c>
      <c r="X116" s="81">
        <v>1</v>
      </c>
      <c r="Y116" s="81">
        <v>0</v>
      </c>
      <c r="Z116" s="81">
        <v>0</v>
      </c>
      <c r="AA116" s="81">
        <v>0</v>
      </c>
      <c r="AB116" s="81">
        <v>0</v>
      </c>
      <c r="AC116" s="81">
        <v>0</v>
      </c>
      <c r="AD116" s="81">
        <v>0</v>
      </c>
      <c r="AE116" s="81">
        <v>0</v>
      </c>
      <c r="AF116" s="81">
        <v>0</v>
      </c>
      <c r="AG116" s="81">
        <v>1</v>
      </c>
      <c r="AH116" s="81"/>
    </row>
    <row r="117" spans="1:34" x14ac:dyDescent="0.25">
      <c r="A117" s="81">
        <f t="shared" si="1"/>
        <v>113</v>
      </c>
      <c r="B117" s="81" t="s">
        <v>238</v>
      </c>
      <c r="C117" s="81">
        <v>1</v>
      </c>
      <c r="D117" s="81">
        <v>0</v>
      </c>
      <c r="E117" s="81">
        <v>0</v>
      </c>
      <c r="F117" s="81">
        <v>0</v>
      </c>
      <c r="G117" s="81">
        <v>1</v>
      </c>
      <c r="H117" s="81">
        <v>20</v>
      </c>
      <c r="I117" s="81" t="s">
        <v>138</v>
      </c>
      <c r="J117" s="81">
        <v>1</v>
      </c>
      <c r="K117" s="81">
        <v>1</v>
      </c>
      <c r="L117" s="81">
        <v>0</v>
      </c>
      <c r="M117" s="81">
        <v>0</v>
      </c>
      <c r="N117" s="81">
        <v>1</v>
      </c>
      <c r="O117" s="81">
        <v>0</v>
      </c>
      <c r="P117" s="81">
        <v>1</v>
      </c>
      <c r="Q117" s="81">
        <v>1</v>
      </c>
      <c r="R117" s="81">
        <v>0</v>
      </c>
      <c r="S117" s="81">
        <v>0</v>
      </c>
      <c r="T117" s="81">
        <v>0</v>
      </c>
      <c r="U117" s="81">
        <v>0</v>
      </c>
      <c r="V117" s="81">
        <v>0</v>
      </c>
      <c r="W117" s="81">
        <v>1</v>
      </c>
      <c r="X117" s="81">
        <v>1</v>
      </c>
      <c r="Y117" s="81">
        <v>0</v>
      </c>
      <c r="Z117" s="81">
        <v>0</v>
      </c>
      <c r="AA117" s="81">
        <v>0</v>
      </c>
      <c r="AB117" s="81">
        <v>0</v>
      </c>
      <c r="AC117" s="81">
        <v>0</v>
      </c>
      <c r="AD117" s="81">
        <v>0</v>
      </c>
      <c r="AE117" s="81">
        <v>0</v>
      </c>
      <c r="AF117" s="81">
        <v>0</v>
      </c>
      <c r="AG117" s="81">
        <v>1</v>
      </c>
      <c r="AH117" s="81"/>
    </row>
    <row r="118" spans="1:34" x14ac:dyDescent="0.25">
      <c r="A118" s="81">
        <f t="shared" si="1"/>
        <v>114</v>
      </c>
      <c r="B118" s="81" t="s">
        <v>238</v>
      </c>
      <c r="C118" s="81">
        <v>1</v>
      </c>
      <c r="D118" s="81">
        <v>0</v>
      </c>
      <c r="E118" s="81">
        <v>0</v>
      </c>
      <c r="F118" s="81">
        <v>1</v>
      </c>
      <c r="G118" s="81">
        <v>0</v>
      </c>
      <c r="H118" s="81">
        <v>14</v>
      </c>
      <c r="I118" s="81" t="s">
        <v>143</v>
      </c>
      <c r="J118" s="81">
        <v>1</v>
      </c>
      <c r="K118" s="81">
        <v>1</v>
      </c>
      <c r="L118" s="81">
        <v>1</v>
      </c>
      <c r="M118" s="81">
        <v>0</v>
      </c>
      <c r="N118" s="81">
        <v>1</v>
      </c>
      <c r="O118" s="81">
        <v>1</v>
      </c>
      <c r="P118" s="81">
        <v>1</v>
      </c>
      <c r="Q118" s="81">
        <v>1</v>
      </c>
      <c r="R118" s="81">
        <v>0</v>
      </c>
      <c r="S118" s="81">
        <v>0</v>
      </c>
      <c r="T118" s="81">
        <v>0</v>
      </c>
      <c r="U118" s="81">
        <v>0</v>
      </c>
      <c r="V118" s="81">
        <v>0</v>
      </c>
      <c r="W118" s="81">
        <v>1</v>
      </c>
      <c r="X118" s="81">
        <v>1</v>
      </c>
      <c r="Y118" s="81">
        <v>0</v>
      </c>
      <c r="Z118" s="81">
        <v>0</v>
      </c>
      <c r="AA118" s="81">
        <v>0</v>
      </c>
      <c r="AB118" s="81">
        <v>0</v>
      </c>
      <c r="AC118" s="81">
        <v>0</v>
      </c>
      <c r="AD118" s="81">
        <v>0</v>
      </c>
      <c r="AE118" s="81">
        <v>0</v>
      </c>
      <c r="AF118" s="81">
        <v>0</v>
      </c>
      <c r="AG118" s="81">
        <v>1</v>
      </c>
      <c r="AH118" s="81"/>
    </row>
    <row r="119" spans="1:34" x14ac:dyDescent="0.25">
      <c r="A119" s="81">
        <f t="shared" si="1"/>
        <v>115</v>
      </c>
      <c r="B119" s="81" t="s">
        <v>238</v>
      </c>
      <c r="C119" s="81">
        <v>1</v>
      </c>
      <c r="D119" s="81">
        <v>0</v>
      </c>
      <c r="E119" s="81">
        <v>0</v>
      </c>
      <c r="F119" s="81">
        <v>1</v>
      </c>
      <c r="G119" s="81">
        <v>0</v>
      </c>
      <c r="H119" s="81">
        <v>13</v>
      </c>
      <c r="I119" s="81" t="s">
        <v>125</v>
      </c>
      <c r="J119" s="81">
        <v>1</v>
      </c>
      <c r="K119" s="81">
        <v>1</v>
      </c>
      <c r="L119" s="81">
        <v>1</v>
      </c>
      <c r="M119" s="81">
        <v>1</v>
      </c>
      <c r="N119" s="81">
        <v>1</v>
      </c>
      <c r="O119" s="81">
        <v>1</v>
      </c>
      <c r="P119" s="81">
        <v>1</v>
      </c>
      <c r="Q119" s="81">
        <v>1</v>
      </c>
      <c r="R119" s="81">
        <v>0</v>
      </c>
      <c r="S119" s="81">
        <v>0</v>
      </c>
      <c r="T119" s="81">
        <v>0</v>
      </c>
      <c r="U119" s="81">
        <v>0</v>
      </c>
      <c r="V119" s="81">
        <v>0</v>
      </c>
      <c r="W119" s="81">
        <v>1</v>
      </c>
      <c r="X119" s="81">
        <v>1</v>
      </c>
      <c r="Y119" s="81">
        <v>0</v>
      </c>
      <c r="Z119" s="81">
        <v>0</v>
      </c>
      <c r="AA119" s="81">
        <v>0</v>
      </c>
      <c r="AB119" s="81">
        <v>0</v>
      </c>
      <c r="AC119" s="81">
        <v>0</v>
      </c>
      <c r="AD119" s="81">
        <v>0</v>
      </c>
      <c r="AE119" s="81">
        <v>0</v>
      </c>
      <c r="AF119" s="81">
        <v>0</v>
      </c>
      <c r="AG119" s="81">
        <v>1</v>
      </c>
      <c r="AH119" s="81"/>
    </row>
    <row r="120" spans="1:34" x14ac:dyDescent="0.25">
      <c r="A120" s="81">
        <f t="shared" si="1"/>
        <v>116</v>
      </c>
      <c r="B120" s="81" t="s">
        <v>238</v>
      </c>
      <c r="C120" s="81">
        <v>1</v>
      </c>
      <c r="D120" s="81">
        <v>0</v>
      </c>
      <c r="E120" s="81">
        <v>0</v>
      </c>
      <c r="F120" s="81">
        <v>0</v>
      </c>
      <c r="G120" s="81">
        <v>1</v>
      </c>
      <c r="H120" s="81">
        <v>18</v>
      </c>
      <c r="I120" s="81" t="s">
        <v>125</v>
      </c>
      <c r="J120" s="81">
        <v>1</v>
      </c>
      <c r="K120" s="81">
        <v>1</v>
      </c>
      <c r="L120" s="81">
        <v>1</v>
      </c>
      <c r="M120" s="81">
        <v>1</v>
      </c>
      <c r="N120" s="81">
        <v>1</v>
      </c>
      <c r="O120" s="81">
        <v>1</v>
      </c>
      <c r="P120" s="81">
        <v>1</v>
      </c>
      <c r="Q120" s="81">
        <v>1</v>
      </c>
      <c r="R120" s="81">
        <v>0</v>
      </c>
      <c r="S120" s="81">
        <v>0</v>
      </c>
      <c r="T120" s="81">
        <v>1</v>
      </c>
      <c r="U120" s="81">
        <v>0</v>
      </c>
      <c r="V120" s="81">
        <v>0</v>
      </c>
      <c r="W120" s="81">
        <v>1</v>
      </c>
      <c r="X120" s="81">
        <v>1</v>
      </c>
      <c r="Y120" s="81">
        <v>0</v>
      </c>
      <c r="Z120" s="81">
        <v>0</v>
      </c>
      <c r="AA120" s="81">
        <v>0</v>
      </c>
      <c r="AB120" s="81">
        <v>0</v>
      </c>
      <c r="AC120" s="81">
        <v>0</v>
      </c>
      <c r="AD120" s="81">
        <v>0</v>
      </c>
      <c r="AE120" s="81">
        <v>0</v>
      </c>
      <c r="AF120" s="81">
        <v>0</v>
      </c>
      <c r="AG120" s="81">
        <v>1</v>
      </c>
      <c r="AH120" s="81"/>
    </row>
    <row r="121" spans="1:34" x14ac:dyDescent="0.25">
      <c r="A121" s="81">
        <f t="shared" si="1"/>
        <v>117</v>
      </c>
      <c r="B121" s="81" t="s">
        <v>238</v>
      </c>
      <c r="C121" s="81">
        <v>1</v>
      </c>
      <c r="D121" s="81">
        <v>0</v>
      </c>
      <c r="E121" s="81">
        <v>0</v>
      </c>
      <c r="F121" s="81">
        <v>1</v>
      </c>
      <c r="G121" s="81">
        <v>0</v>
      </c>
      <c r="H121" s="81">
        <v>23</v>
      </c>
      <c r="I121" s="81" t="s">
        <v>137</v>
      </c>
      <c r="J121" s="81">
        <v>2</v>
      </c>
      <c r="K121" s="81">
        <v>1</v>
      </c>
      <c r="L121" s="81">
        <v>1</v>
      </c>
      <c r="M121" s="81">
        <v>1</v>
      </c>
      <c r="N121" s="81">
        <v>1</v>
      </c>
      <c r="O121" s="81">
        <v>1</v>
      </c>
      <c r="P121" s="81">
        <v>1</v>
      </c>
      <c r="Q121" s="81">
        <v>1</v>
      </c>
      <c r="R121" s="81">
        <v>0</v>
      </c>
      <c r="S121" s="81">
        <v>0</v>
      </c>
      <c r="T121" s="81">
        <v>0</v>
      </c>
      <c r="U121" s="81">
        <v>0</v>
      </c>
      <c r="V121" s="81">
        <v>0</v>
      </c>
      <c r="W121" s="81">
        <v>1</v>
      </c>
      <c r="X121" s="81">
        <v>1</v>
      </c>
      <c r="Y121" s="81">
        <v>0</v>
      </c>
      <c r="Z121" s="81">
        <v>0</v>
      </c>
      <c r="AA121" s="81">
        <v>0</v>
      </c>
      <c r="AB121" s="81">
        <v>0</v>
      </c>
      <c r="AC121" s="81">
        <v>0</v>
      </c>
      <c r="AD121" s="81">
        <v>0</v>
      </c>
      <c r="AE121" s="81">
        <v>0</v>
      </c>
      <c r="AF121" s="81">
        <v>0</v>
      </c>
      <c r="AG121" s="81">
        <v>1</v>
      </c>
      <c r="AH121" s="81"/>
    </row>
    <row r="122" spans="1:34" x14ac:dyDescent="0.25">
      <c r="A122" s="81">
        <f t="shared" si="1"/>
        <v>118</v>
      </c>
      <c r="B122" s="81" t="s">
        <v>238</v>
      </c>
      <c r="C122" s="81">
        <v>1</v>
      </c>
      <c r="D122" s="81">
        <v>0</v>
      </c>
      <c r="E122" s="81">
        <v>0</v>
      </c>
      <c r="F122" s="81">
        <v>0</v>
      </c>
      <c r="G122" s="81">
        <v>1</v>
      </c>
      <c r="H122" s="81">
        <v>25</v>
      </c>
      <c r="I122" s="81" t="s">
        <v>132</v>
      </c>
      <c r="J122" s="81">
        <v>1</v>
      </c>
      <c r="K122" s="81">
        <v>1</v>
      </c>
      <c r="L122" s="81">
        <v>0</v>
      </c>
      <c r="M122" s="81">
        <v>0</v>
      </c>
      <c r="N122" s="81">
        <v>1</v>
      </c>
      <c r="O122" s="81">
        <v>1</v>
      </c>
      <c r="P122" s="81">
        <v>1</v>
      </c>
      <c r="Q122" s="81">
        <v>1</v>
      </c>
      <c r="R122" s="81">
        <v>0</v>
      </c>
      <c r="S122" s="81">
        <v>0</v>
      </c>
      <c r="T122" s="81">
        <v>0</v>
      </c>
      <c r="U122" s="81">
        <v>0</v>
      </c>
      <c r="V122" s="81">
        <v>0</v>
      </c>
      <c r="W122" s="81">
        <v>1</v>
      </c>
      <c r="X122" s="81">
        <v>1</v>
      </c>
      <c r="Y122" s="81">
        <v>0</v>
      </c>
      <c r="Z122" s="81">
        <v>0</v>
      </c>
      <c r="AA122" s="81">
        <v>0</v>
      </c>
      <c r="AB122" s="81">
        <v>1</v>
      </c>
      <c r="AC122" s="81">
        <v>0</v>
      </c>
      <c r="AD122" s="81">
        <v>0</v>
      </c>
      <c r="AE122" s="81">
        <v>0</v>
      </c>
      <c r="AF122" s="81">
        <v>0</v>
      </c>
      <c r="AG122" s="81">
        <v>0</v>
      </c>
      <c r="AH122" s="81"/>
    </row>
    <row r="123" spans="1:34" x14ac:dyDescent="0.25">
      <c r="A123" s="81">
        <f t="shared" si="1"/>
        <v>119</v>
      </c>
      <c r="B123" s="81" t="s">
        <v>238</v>
      </c>
      <c r="C123" s="81">
        <v>1</v>
      </c>
      <c r="D123" s="81">
        <v>0</v>
      </c>
      <c r="E123" s="81">
        <v>0</v>
      </c>
      <c r="F123" s="81">
        <v>1</v>
      </c>
      <c r="G123" s="81">
        <v>0</v>
      </c>
      <c r="H123" s="81">
        <v>26</v>
      </c>
      <c r="I123" s="81" t="s">
        <v>141</v>
      </c>
      <c r="J123" s="81">
        <v>2</v>
      </c>
      <c r="K123" s="81">
        <v>1</v>
      </c>
      <c r="L123" s="81">
        <v>1</v>
      </c>
      <c r="M123" s="81">
        <v>1</v>
      </c>
      <c r="N123" s="81">
        <v>1</v>
      </c>
      <c r="O123" s="81">
        <v>1</v>
      </c>
      <c r="P123" s="81">
        <v>1</v>
      </c>
      <c r="Q123" s="81">
        <v>1</v>
      </c>
      <c r="R123" s="81">
        <v>0</v>
      </c>
      <c r="S123" s="81">
        <v>0</v>
      </c>
      <c r="T123" s="81">
        <v>1</v>
      </c>
      <c r="U123" s="81">
        <v>0</v>
      </c>
      <c r="V123" s="81">
        <v>0</v>
      </c>
      <c r="W123" s="81">
        <v>1</v>
      </c>
      <c r="X123" s="81">
        <v>1</v>
      </c>
      <c r="Y123" s="81">
        <v>0</v>
      </c>
      <c r="Z123" s="81">
        <v>0</v>
      </c>
      <c r="AA123" s="81">
        <v>0</v>
      </c>
      <c r="AB123" s="81">
        <v>0</v>
      </c>
      <c r="AC123" s="81">
        <v>0</v>
      </c>
      <c r="AD123" s="81">
        <v>1</v>
      </c>
      <c r="AE123" s="81">
        <v>0</v>
      </c>
      <c r="AF123" s="81">
        <v>0</v>
      </c>
      <c r="AG123" s="81">
        <v>0</v>
      </c>
      <c r="AH123" s="81"/>
    </row>
    <row r="124" spans="1:34" x14ac:dyDescent="0.25">
      <c r="A124" s="81">
        <f t="shared" si="1"/>
        <v>120</v>
      </c>
      <c r="B124" s="81" t="s">
        <v>238</v>
      </c>
      <c r="C124" s="81">
        <v>1</v>
      </c>
      <c r="D124" s="81">
        <v>0</v>
      </c>
      <c r="E124" s="81">
        <v>0</v>
      </c>
      <c r="F124" s="81">
        <v>0</v>
      </c>
      <c r="G124" s="81">
        <v>1</v>
      </c>
      <c r="H124" s="81">
        <v>18</v>
      </c>
      <c r="I124" s="81" t="s">
        <v>140</v>
      </c>
      <c r="J124" s="81">
        <v>2</v>
      </c>
      <c r="K124" s="81">
        <v>1</v>
      </c>
      <c r="L124" s="81">
        <v>0</v>
      </c>
      <c r="M124" s="81">
        <v>0</v>
      </c>
      <c r="N124" s="81">
        <v>1</v>
      </c>
      <c r="O124" s="81">
        <v>1</v>
      </c>
      <c r="P124" s="81">
        <v>1</v>
      </c>
      <c r="Q124" s="81">
        <v>1</v>
      </c>
      <c r="R124" s="81">
        <v>0</v>
      </c>
      <c r="S124" s="81">
        <v>0</v>
      </c>
      <c r="T124" s="81">
        <v>0</v>
      </c>
      <c r="U124" s="81">
        <v>0</v>
      </c>
      <c r="V124" s="81">
        <v>0</v>
      </c>
      <c r="W124" s="81">
        <v>1</v>
      </c>
      <c r="X124" s="81">
        <v>1</v>
      </c>
      <c r="Y124" s="81">
        <v>0</v>
      </c>
      <c r="Z124" s="81">
        <v>1</v>
      </c>
      <c r="AA124" s="81">
        <v>0</v>
      </c>
      <c r="AB124" s="81">
        <v>0</v>
      </c>
      <c r="AC124" s="81">
        <v>0</v>
      </c>
      <c r="AD124" s="81">
        <v>0</v>
      </c>
      <c r="AE124" s="81">
        <v>0</v>
      </c>
      <c r="AF124" s="81">
        <v>0</v>
      </c>
      <c r="AG124" s="81">
        <v>0</v>
      </c>
      <c r="AH124" s="81"/>
    </row>
    <row r="125" spans="1:34" x14ac:dyDescent="0.25">
      <c r="A125" s="81">
        <f t="shared" si="1"/>
        <v>121</v>
      </c>
      <c r="B125" s="81" t="s">
        <v>238</v>
      </c>
      <c r="C125" s="81">
        <v>0</v>
      </c>
      <c r="D125" s="81">
        <v>1</v>
      </c>
      <c r="E125" s="81">
        <v>0</v>
      </c>
      <c r="F125" s="81">
        <v>1</v>
      </c>
      <c r="G125" s="81">
        <v>0</v>
      </c>
      <c r="H125" s="81">
        <v>27</v>
      </c>
      <c r="I125" s="81" t="s">
        <v>125</v>
      </c>
      <c r="J125" s="81">
        <v>2</v>
      </c>
      <c r="K125" s="81">
        <v>1</v>
      </c>
      <c r="L125" s="81">
        <v>1</v>
      </c>
      <c r="M125" s="81">
        <v>0</v>
      </c>
      <c r="N125" s="81">
        <v>1</v>
      </c>
      <c r="O125" s="81">
        <v>1</v>
      </c>
      <c r="P125" s="81">
        <v>1</v>
      </c>
      <c r="Q125" s="81">
        <v>1</v>
      </c>
      <c r="R125" s="81">
        <v>0</v>
      </c>
      <c r="S125" s="81">
        <v>0</v>
      </c>
      <c r="T125" s="81">
        <v>0</v>
      </c>
      <c r="U125" s="81">
        <v>0</v>
      </c>
      <c r="V125" s="81">
        <v>0</v>
      </c>
      <c r="W125" s="81">
        <v>1</v>
      </c>
      <c r="X125" s="81">
        <v>1</v>
      </c>
      <c r="Y125" s="81">
        <v>0</v>
      </c>
      <c r="Z125" s="81">
        <v>0</v>
      </c>
      <c r="AA125" s="81">
        <v>0</v>
      </c>
      <c r="AB125" s="81">
        <v>0</v>
      </c>
      <c r="AC125" s="81">
        <v>0</v>
      </c>
      <c r="AD125" s="81">
        <v>0</v>
      </c>
      <c r="AE125" s="81">
        <v>0</v>
      </c>
      <c r="AF125" s="81">
        <v>0</v>
      </c>
      <c r="AG125" s="81">
        <v>1</v>
      </c>
      <c r="AH125" s="81"/>
    </row>
    <row r="126" spans="1:34" x14ac:dyDescent="0.25">
      <c r="A126" s="81">
        <f t="shared" si="1"/>
        <v>122</v>
      </c>
      <c r="B126" s="81" t="s">
        <v>238</v>
      </c>
      <c r="C126" s="81">
        <v>1</v>
      </c>
      <c r="D126" s="81">
        <v>0</v>
      </c>
      <c r="E126" s="81">
        <v>0</v>
      </c>
      <c r="F126" s="81">
        <v>1</v>
      </c>
      <c r="G126" s="81">
        <v>0</v>
      </c>
      <c r="H126" s="81">
        <v>20</v>
      </c>
      <c r="I126" s="81" t="s">
        <v>134</v>
      </c>
      <c r="J126" s="81">
        <v>1</v>
      </c>
      <c r="K126" s="81">
        <v>1</v>
      </c>
      <c r="L126" s="81">
        <v>0</v>
      </c>
      <c r="M126" s="81">
        <v>1</v>
      </c>
      <c r="N126" s="81">
        <v>1</v>
      </c>
      <c r="O126" s="81">
        <v>1</v>
      </c>
      <c r="P126" s="81">
        <v>1</v>
      </c>
      <c r="Q126" s="81">
        <v>1</v>
      </c>
      <c r="R126" s="81">
        <v>0</v>
      </c>
      <c r="S126" s="81">
        <v>0</v>
      </c>
      <c r="T126" s="81">
        <v>0</v>
      </c>
      <c r="U126" s="81">
        <v>0</v>
      </c>
      <c r="V126" s="81">
        <v>0</v>
      </c>
      <c r="W126" s="81">
        <v>1</v>
      </c>
      <c r="X126" s="81">
        <v>1</v>
      </c>
      <c r="Y126" s="81">
        <v>0</v>
      </c>
      <c r="Z126" s="81">
        <v>0</v>
      </c>
      <c r="AA126" s="81">
        <v>0</v>
      </c>
      <c r="AB126" s="81">
        <v>0</v>
      </c>
      <c r="AC126" s="81">
        <v>0</v>
      </c>
      <c r="AD126" s="81">
        <v>0</v>
      </c>
      <c r="AE126" s="81">
        <v>0</v>
      </c>
      <c r="AF126" s="81">
        <v>0</v>
      </c>
      <c r="AG126" s="81">
        <v>1</v>
      </c>
      <c r="AH126" s="81"/>
    </row>
    <row r="127" spans="1:34" x14ac:dyDescent="0.25">
      <c r="A127" s="81">
        <f t="shared" si="1"/>
        <v>123</v>
      </c>
      <c r="B127" s="81" t="s">
        <v>238</v>
      </c>
      <c r="C127" s="81">
        <v>1</v>
      </c>
      <c r="D127" s="81">
        <v>0</v>
      </c>
      <c r="E127" s="81">
        <v>0</v>
      </c>
      <c r="F127" s="81">
        <v>0</v>
      </c>
      <c r="G127" s="81">
        <v>1</v>
      </c>
      <c r="H127" s="81">
        <v>38</v>
      </c>
      <c r="I127" s="81" t="s">
        <v>129</v>
      </c>
      <c r="J127" s="81">
        <v>1</v>
      </c>
      <c r="K127" s="81">
        <v>1</v>
      </c>
      <c r="L127" s="81">
        <v>1</v>
      </c>
      <c r="M127" s="81">
        <v>1</v>
      </c>
      <c r="N127" s="81">
        <v>1</v>
      </c>
      <c r="O127" s="81">
        <v>1</v>
      </c>
      <c r="P127" s="81">
        <v>1</v>
      </c>
      <c r="Q127" s="81">
        <v>1</v>
      </c>
      <c r="R127" s="81">
        <v>0</v>
      </c>
      <c r="S127" s="81">
        <v>0</v>
      </c>
      <c r="T127" s="81">
        <v>0</v>
      </c>
      <c r="U127" s="81">
        <v>0</v>
      </c>
      <c r="V127" s="81">
        <v>0</v>
      </c>
      <c r="W127" s="81">
        <v>1</v>
      </c>
      <c r="X127" s="81">
        <v>1</v>
      </c>
      <c r="Y127" s="81">
        <v>0</v>
      </c>
      <c r="Z127" s="81">
        <v>0</v>
      </c>
      <c r="AA127" s="81">
        <v>0</v>
      </c>
      <c r="AB127" s="81">
        <v>0</v>
      </c>
      <c r="AC127" s="81">
        <v>0</v>
      </c>
      <c r="AD127" s="81">
        <v>0</v>
      </c>
      <c r="AE127" s="81">
        <v>0</v>
      </c>
      <c r="AF127" s="81">
        <v>0</v>
      </c>
      <c r="AG127" s="81">
        <v>1</v>
      </c>
      <c r="AH127" s="81"/>
    </row>
    <row r="128" spans="1:34" x14ac:dyDescent="0.25">
      <c r="A128" s="81">
        <f t="shared" si="1"/>
        <v>124</v>
      </c>
      <c r="B128" s="81" t="s">
        <v>238</v>
      </c>
      <c r="C128" s="81">
        <v>1</v>
      </c>
      <c r="D128" s="81">
        <v>0</v>
      </c>
      <c r="E128" s="81">
        <v>0</v>
      </c>
      <c r="F128" s="81">
        <v>0</v>
      </c>
      <c r="G128" s="81">
        <v>1</v>
      </c>
      <c r="H128" s="81">
        <v>46</v>
      </c>
      <c r="I128" s="81" t="s">
        <v>134</v>
      </c>
      <c r="J128" s="81">
        <v>3</v>
      </c>
      <c r="K128" s="81">
        <v>1</v>
      </c>
      <c r="L128" s="81">
        <v>1</v>
      </c>
      <c r="M128" s="81">
        <v>1</v>
      </c>
      <c r="N128" s="81">
        <v>1</v>
      </c>
      <c r="O128" s="81">
        <v>1</v>
      </c>
      <c r="P128" s="81">
        <v>1</v>
      </c>
      <c r="Q128" s="81">
        <v>1</v>
      </c>
      <c r="R128" s="81">
        <v>1</v>
      </c>
      <c r="S128" s="81">
        <v>0</v>
      </c>
      <c r="T128" s="81">
        <v>0</v>
      </c>
      <c r="U128" s="81">
        <v>0</v>
      </c>
      <c r="V128" s="81">
        <v>0</v>
      </c>
      <c r="W128" s="81">
        <v>1</v>
      </c>
      <c r="X128" s="81">
        <v>1</v>
      </c>
      <c r="Y128" s="81">
        <v>0</v>
      </c>
      <c r="Z128" s="81">
        <v>0</v>
      </c>
      <c r="AA128" s="81">
        <v>0</v>
      </c>
      <c r="AB128" s="81">
        <v>0</v>
      </c>
      <c r="AC128" s="81">
        <v>0</v>
      </c>
      <c r="AD128" s="81">
        <v>0</v>
      </c>
      <c r="AE128" s="81">
        <v>0</v>
      </c>
      <c r="AF128" s="81">
        <v>0</v>
      </c>
      <c r="AG128" s="81">
        <v>1</v>
      </c>
      <c r="AH128" s="81"/>
    </row>
    <row r="129" spans="1:34" x14ac:dyDescent="0.25">
      <c r="A129" s="81">
        <f t="shared" si="1"/>
        <v>125</v>
      </c>
      <c r="B129" s="81" t="s">
        <v>238</v>
      </c>
      <c r="C129" s="81">
        <v>1</v>
      </c>
      <c r="D129" s="81">
        <v>0</v>
      </c>
      <c r="E129" s="81">
        <v>0</v>
      </c>
      <c r="F129" s="81">
        <v>0</v>
      </c>
      <c r="G129" s="81">
        <v>1</v>
      </c>
      <c r="H129" s="81">
        <v>50</v>
      </c>
      <c r="I129" s="81" t="s">
        <v>125</v>
      </c>
      <c r="J129" s="81">
        <v>2</v>
      </c>
      <c r="K129" s="81">
        <v>1</v>
      </c>
      <c r="L129" s="81">
        <v>1</v>
      </c>
      <c r="M129" s="81">
        <v>1</v>
      </c>
      <c r="N129" s="81">
        <v>1</v>
      </c>
      <c r="O129" s="81">
        <v>1</v>
      </c>
      <c r="P129" s="81">
        <v>1</v>
      </c>
      <c r="Q129" s="81">
        <v>1</v>
      </c>
      <c r="R129" s="81">
        <v>0</v>
      </c>
      <c r="S129" s="81">
        <v>1</v>
      </c>
      <c r="T129" s="81">
        <v>0</v>
      </c>
      <c r="U129" s="81">
        <v>0</v>
      </c>
      <c r="V129" s="81">
        <v>0</v>
      </c>
      <c r="W129" s="81">
        <v>1</v>
      </c>
      <c r="X129" s="81">
        <v>1</v>
      </c>
      <c r="Y129" s="81">
        <v>0</v>
      </c>
      <c r="Z129" s="81">
        <v>0</v>
      </c>
      <c r="AA129" s="81">
        <v>0</v>
      </c>
      <c r="AB129" s="81">
        <v>0</v>
      </c>
      <c r="AC129" s="81">
        <v>0</v>
      </c>
      <c r="AD129" s="81">
        <v>0</v>
      </c>
      <c r="AE129" s="81">
        <v>0</v>
      </c>
      <c r="AF129" s="81">
        <v>0</v>
      </c>
      <c r="AG129" s="81">
        <v>1</v>
      </c>
      <c r="AH129" s="81"/>
    </row>
    <row r="130" spans="1:34" x14ac:dyDescent="0.25">
      <c r="A130" s="81">
        <f t="shared" si="1"/>
        <v>126</v>
      </c>
      <c r="B130" s="81" t="s">
        <v>238</v>
      </c>
      <c r="C130" s="81">
        <v>1</v>
      </c>
      <c r="D130" s="81">
        <v>0</v>
      </c>
      <c r="E130" s="81">
        <v>0</v>
      </c>
      <c r="F130" s="81">
        <v>0</v>
      </c>
      <c r="G130" s="81">
        <v>1</v>
      </c>
      <c r="H130" s="81">
        <v>45</v>
      </c>
      <c r="I130" s="81" t="s">
        <v>125</v>
      </c>
      <c r="J130" s="81">
        <v>1</v>
      </c>
      <c r="K130" s="81">
        <v>1</v>
      </c>
      <c r="L130" s="81">
        <v>1</v>
      </c>
      <c r="M130" s="81">
        <v>1</v>
      </c>
      <c r="N130" s="81">
        <v>1</v>
      </c>
      <c r="O130" s="81">
        <v>1</v>
      </c>
      <c r="P130" s="81">
        <v>1</v>
      </c>
      <c r="Q130" s="81">
        <v>1</v>
      </c>
      <c r="R130" s="81">
        <v>0</v>
      </c>
      <c r="S130" s="81">
        <v>0</v>
      </c>
      <c r="T130" s="81">
        <v>0</v>
      </c>
      <c r="U130" s="81">
        <v>0</v>
      </c>
      <c r="V130" s="81">
        <v>0</v>
      </c>
      <c r="W130" s="81">
        <v>1</v>
      </c>
      <c r="X130" s="81">
        <v>1</v>
      </c>
      <c r="Y130" s="81">
        <v>0</v>
      </c>
      <c r="Z130" s="81">
        <v>0</v>
      </c>
      <c r="AA130" s="81">
        <v>0</v>
      </c>
      <c r="AB130" s="81">
        <v>0</v>
      </c>
      <c r="AC130" s="81">
        <v>0</v>
      </c>
      <c r="AD130" s="81">
        <v>0</v>
      </c>
      <c r="AE130" s="81">
        <v>0</v>
      </c>
      <c r="AF130" s="81">
        <v>0</v>
      </c>
      <c r="AG130" s="81">
        <v>1</v>
      </c>
      <c r="AH130" s="81"/>
    </row>
    <row r="131" spans="1:34" x14ac:dyDescent="0.25">
      <c r="A131" s="81">
        <f t="shared" si="1"/>
        <v>127</v>
      </c>
      <c r="B131" s="81" t="s">
        <v>238</v>
      </c>
      <c r="C131" s="81">
        <v>1</v>
      </c>
      <c r="D131" s="81">
        <v>0</v>
      </c>
      <c r="E131" s="81">
        <v>0</v>
      </c>
      <c r="F131" s="81">
        <v>0</v>
      </c>
      <c r="G131" s="81">
        <v>1</v>
      </c>
      <c r="H131" s="81">
        <v>21</v>
      </c>
      <c r="I131" s="81" t="s">
        <v>129</v>
      </c>
      <c r="J131" s="81">
        <v>1</v>
      </c>
      <c r="K131" s="81">
        <v>1</v>
      </c>
      <c r="L131" s="81">
        <v>0</v>
      </c>
      <c r="M131" s="81">
        <v>0</v>
      </c>
      <c r="N131" s="81">
        <v>1</v>
      </c>
      <c r="O131" s="81">
        <v>1</v>
      </c>
      <c r="P131" s="81">
        <v>1</v>
      </c>
      <c r="Q131" s="81">
        <v>1</v>
      </c>
      <c r="R131" s="81">
        <v>0</v>
      </c>
      <c r="S131" s="81">
        <v>0</v>
      </c>
      <c r="T131" s="81">
        <v>0</v>
      </c>
      <c r="U131" s="81">
        <v>0</v>
      </c>
      <c r="V131" s="81">
        <v>0</v>
      </c>
      <c r="W131" s="81">
        <v>1</v>
      </c>
      <c r="X131" s="81">
        <v>1</v>
      </c>
      <c r="Y131" s="81">
        <v>0</v>
      </c>
      <c r="Z131" s="81">
        <v>1</v>
      </c>
      <c r="AA131" s="81">
        <v>0</v>
      </c>
      <c r="AB131" s="81">
        <v>0</v>
      </c>
      <c r="AC131" s="81">
        <v>0</v>
      </c>
      <c r="AD131" s="81">
        <v>0</v>
      </c>
      <c r="AE131" s="81">
        <v>0</v>
      </c>
      <c r="AF131" s="81">
        <v>0</v>
      </c>
      <c r="AG131" s="81">
        <v>0</v>
      </c>
      <c r="AH131" s="81"/>
    </row>
    <row r="132" spans="1:34" x14ac:dyDescent="0.25">
      <c r="A132" s="81">
        <f t="shared" si="1"/>
        <v>128</v>
      </c>
      <c r="B132" s="81" t="s">
        <v>238</v>
      </c>
      <c r="C132" s="81">
        <v>1</v>
      </c>
      <c r="D132" s="81">
        <v>0</v>
      </c>
      <c r="E132" s="81">
        <v>0</v>
      </c>
      <c r="F132" s="81">
        <v>0</v>
      </c>
      <c r="G132" s="81">
        <v>1</v>
      </c>
      <c r="H132" s="81">
        <v>22</v>
      </c>
      <c r="I132" s="81" t="s">
        <v>140</v>
      </c>
      <c r="J132" s="81">
        <v>3</v>
      </c>
      <c r="K132" s="81">
        <v>1</v>
      </c>
      <c r="L132" s="81">
        <v>0</v>
      </c>
      <c r="M132" s="81">
        <v>1</v>
      </c>
      <c r="N132" s="81">
        <v>1</v>
      </c>
      <c r="O132" s="81">
        <v>1</v>
      </c>
      <c r="P132" s="81">
        <v>1</v>
      </c>
      <c r="Q132" s="81">
        <v>1</v>
      </c>
      <c r="R132" s="81">
        <v>0</v>
      </c>
      <c r="S132" s="81">
        <v>0</v>
      </c>
      <c r="T132" s="81">
        <v>0</v>
      </c>
      <c r="U132" s="81">
        <v>0</v>
      </c>
      <c r="V132" s="81">
        <v>0</v>
      </c>
      <c r="W132" s="81">
        <v>1</v>
      </c>
      <c r="X132" s="81">
        <v>1</v>
      </c>
      <c r="Y132" s="81">
        <v>0</v>
      </c>
      <c r="Z132" s="81">
        <v>0</v>
      </c>
      <c r="AA132" s="81">
        <v>0</v>
      </c>
      <c r="AB132" s="81">
        <v>0</v>
      </c>
      <c r="AC132" s="81">
        <v>0</v>
      </c>
      <c r="AD132" s="81">
        <v>0</v>
      </c>
      <c r="AE132" s="81">
        <v>0</v>
      </c>
      <c r="AF132" s="81">
        <v>0</v>
      </c>
      <c r="AG132" s="81">
        <v>1</v>
      </c>
      <c r="AH132" s="81"/>
    </row>
    <row r="133" spans="1:34" x14ac:dyDescent="0.25">
      <c r="A133" s="81">
        <f t="shared" si="1"/>
        <v>129</v>
      </c>
      <c r="B133" s="81" t="s">
        <v>238</v>
      </c>
      <c r="C133" s="81">
        <v>1</v>
      </c>
      <c r="D133" s="81">
        <v>0</v>
      </c>
      <c r="E133" s="81">
        <v>0</v>
      </c>
      <c r="F133" s="81">
        <v>0</v>
      </c>
      <c r="G133" s="81">
        <v>1</v>
      </c>
      <c r="H133" s="81">
        <v>32</v>
      </c>
      <c r="I133" s="81" t="s">
        <v>125</v>
      </c>
      <c r="J133" s="81">
        <v>1</v>
      </c>
      <c r="K133" s="81">
        <v>1</v>
      </c>
      <c r="L133" s="81">
        <v>1</v>
      </c>
      <c r="M133" s="81">
        <v>1</v>
      </c>
      <c r="N133" s="81">
        <v>1</v>
      </c>
      <c r="O133" s="81">
        <v>1</v>
      </c>
      <c r="P133" s="81">
        <v>1</v>
      </c>
      <c r="Q133" s="81">
        <v>0</v>
      </c>
      <c r="R133" s="81">
        <v>0</v>
      </c>
      <c r="S133" s="81">
        <v>0</v>
      </c>
      <c r="T133" s="81">
        <v>0</v>
      </c>
      <c r="U133" s="81">
        <v>0</v>
      </c>
      <c r="V133" s="81">
        <v>0</v>
      </c>
      <c r="W133" s="81">
        <v>1</v>
      </c>
      <c r="X133" s="81">
        <v>1</v>
      </c>
      <c r="Y133" s="81">
        <v>0</v>
      </c>
      <c r="Z133" s="81">
        <v>0</v>
      </c>
      <c r="AA133" s="81">
        <v>0</v>
      </c>
      <c r="AB133" s="81">
        <v>0</v>
      </c>
      <c r="AC133" s="81">
        <v>0</v>
      </c>
      <c r="AD133" s="81">
        <v>0</v>
      </c>
      <c r="AE133" s="81">
        <v>0</v>
      </c>
      <c r="AF133" s="81">
        <v>0</v>
      </c>
      <c r="AG133" s="81">
        <v>1</v>
      </c>
      <c r="AH133" s="81"/>
    </row>
    <row r="134" spans="1:34" x14ac:dyDescent="0.25">
      <c r="A134" s="81">
        <f t="shared" si="1"/>
        <v>130</v>
      </c>
      <c r="B134" s="81" t="s">
        <v>238</v>
      </c>
      <c r="C134" s="81">
        <v>0</v>
      </c>
      <c r="D134" s="81">
        <v>1</v>
      </c>
      <c r="E134" s="81">
        <v>0</v>
      </c>
      <c r="F134" s="81">
        <v>1</v>
      </c>
      <c r="G134" s="81">
        <v>0</v>
      </c>
      <c r="H134" s="81">
        <v>26</v>
      </c>
      <c r="I134" s="81" t="s">
        <v>125</v>
      </c>
      <c r="J134" s="81">
        <v>1</v>
      </c>
      <c r="K134" s="81">
        <v>1</v>
      </c>
      <c r="L134" s="81">
        <v>1</v>
      </c>
      <c r="M134" s="81">
        <v>1</v>
      </c>
      <c r="N134" s="81">
        <v>1</v>
      </c>
      <c r="O134" s="81">
        <v>1</v>
      </c>
      <c r="P134" s="81">
        <v>1</v>
      </c>
      <c r="Q134" s="81">
        <v>1</v>
      </c>
      <c r="R134" s="81">
        <v>0</v>
      </c>
      <c r="S134" s="81">
        <v>0</v>
      </c>
      <c r="T134" s="81">
        <v>0</v>
      </c>
      <c r="U134" s="81">
        <v>0</v>
      </c>
      <c r="V134" s="81">
        <v>0</v>
      </c>
      <c r="W134" s="81">
        <v>1</v>
      </c>
      <c r="X134" s="81">
        <v>1</v>
      </c>
      <c r="Y134" s="81">
        <v>0</v>
      </c>
      <c r="Z134" s="81">
        <v>0</v>
      </c>
      <c r="AA134" s="81">
        <v>0</v>
      </c>
      <c r="AB134" s="81">
        <v>0</v>
      </c>
      <c r="AC134" s="81">
        <v>0</v>
      </c>
      <c r="AD134" s="81">
        <v>0</v>
      </c>
      <c r="AE134" s="81">
        <v>0</v>
      </c>
      <c r="AF134" s="81">
        <v>0</v>
      </c>
      <c r="AG134" s="81">
        <v>1</v>
      </c>
      <c r="AH134" s="81"/>
    </row>
    <row r="135" spans="1:34" x14ac:dyDescent="0.25">
      <c r="A135" s="81">
        <f t="shared" ref="A135:A179" si="2">A134+1</f>
        <v>131</v>
      </c>
      <c r="B135" s="81" t="s">
        <v>238</v>
      </c>
      <c r="C135" s="81">
        <v>1</v>
      </c>
      <c r="D135" s="81">
        <v>0</v>
      </c>
      <c r="E135" s="81">
        <v>0</v>
      </c>
      <c r="F135" s="81">
        <v>0</v>
      </c>
      <c r="G135" s="81">
        <v>1</v>
      </c>
      <c r="H135" s="81">
        <v>17</v>
      </c>
      <c r="I135" s="81" t="s">
        <v>125</v>
      </c>
      <c r="J135" s="81">
        <v>1</v>
      </c>
      <c r="K135" s="81">
        <v>1</v>
      </c>
      <c r="L135" s="81">
        <v>1</v>
      </c>
      <c r="M135" s="81">
        <v>1</v>
      </c>
      <c r="N135" s="81">
        <v>1</v>
      </c>
      <c r="O135" s="81">
        <v>1</v>
      </c>
      <c r="P135" s="81">
        <v>1</v>
      </c>
      <c r="Q135" s="81">
        <v>1</v>
      </c>
      <c r="R135" s="81">
        <v>0</v>
      </c>
      <c r="S135" s="81">
        <v>0</v>
      </c>
      <c r="T135" s="81">
        <v>0</v>
      </c>
      <c r="U135" s="81">
        <v>0</v>
      </c>
      <c r="V135" s="81">
        <v>0</v>
      </c>
      <c r="W135" s="81">
        <v>1</v>
      </c>
      <c r="X135" s="81">
        <v>1</v>
      </c>
      <c r="Y135" s="81">
        <v>0</v>
      </c>
      <c r="Z135" s="81">
        <v>0</v>
      </c>
      <c r="AA135" s="81">
        <v>0</v>
      </c>
      <c r="AB135" s="81">
        <v>0</v>
      </c>
      <c r="AC135" s="81">
        <v>0</v>
      </c>
      <c r="AD135" s="81">
        <v>0</v>
      </c>
      <c r="AE135" s="81">
        <v>0</v>
      </c>
      <c r="AF135" s="81">
        <v>0</v>
      </c>
      <c r="AG135" s="81">
        <v>1</v>
      </c>
      <c r="AH135" s="81"/>
    </row>
    <row r="136" spans="1:34" x14ac:dyDescent="0.25">
      <c r="A136" s="81">
        <f t="shared" si="2"/>
        <v>132</v>
      </c>
      <c r="B136" s="81" t="s">
        <v>238</v>
      </c>
      <c r="C136" s="81">
        <v>1</v>
      </c>
      <c r="D136" s="81">
        <v>0</v>
      </c>
      <c r="E136" s="81">
        <v>0</v>
      </c>
      <c r="F136" s="81">
        <v>0</v>
      </c>
      <c r="G136" s="81">
        <v>1</v>
      </c>
      <c r="H136" s="81">
        <v>27</v>
      </c>
      <c r="I136" s="81" t="s">
        <v>132</v>
      </c>
      <c r="J136" s="81">
        <v>2</v>
      </c>
      <c r="K136" s="81">
        <v>1</v>
      </c>
      <c r="L136" s="81">
        <v>1</v>
      </c>
      <c r="M136" s="81">
        <v>1</v>
      </c>
      <c r="N136" s="81">
        <v>1</v>
      </c>
      <c r="O136" s="81">
        <v>1</v>
      </c>
      <c r="P136" s="81">
        <v>1</v>
      </c>
      <c r="Q136" s="81">
        <v>1</v>
      </c>
      <c r="R136" s="81">
        <v>1</v>
      </c>
      <c r="S136" s="81">
        <v>1</v>
      </c>
      <c r="T136" s="81">
        <v>1</v>
      </c>
      <c r="U136" s="81">
        <v>0</v>
      </c>
      <c r="V136" s="81">
        <v>0</v>
      </c>
      <c r="W136" s="81">
        <v>1</v>
      </c>
      <c r="X136" s="81">
        <v>0</v>
      </c>
      <c r="Y136" s="81">
        <v>0</v>
      </c>
      <c r="Z136" s="81">
        <v>0</v>
      </c>
      <c r="AA136" s="81">
        <v>0</v>
      </c>
      <c r="AB136" s="81">
        <v>0</v>
      </c>
      <c r="AC136" s="81">
        <v>0</v>
      </c>
      <c r="AD136" s="81">
        <v>0</v>
      </c>
      <c r="AE136" s="81">
        <v>0</v>
      </c>
      <c r="AF136" s="81">
        <v>0</v>
      </c>
      <c r="AG136" s="81">
        <v>1</v>
      </c>
      <c r="AH136" s="81"/>
    </row>
    <row r="137" spans="1:34" x14ac:dyDescent="0.25">
      <c r="A137" s="81">
        <f t="shared" si="2"/>
        <v>133</v>
      </c>
      <c r="B137" s="81" t="s">
        <v>238</v>
      </c>
      <c r="C137" s="81">
        <v>1</v>
      </c>
      <c r="D137" s="81">
        <v>0</v>
      </c>
      <c r="E137" s="81">
        <v>0</v>
      </c>
      <c r="F137" s="81">
        <v>1</v>
      </c>
      <c r="G137" s="81">
        <v>0</v>
      </c>
      <c r="H137" s="81">
        <v>18</v>
      </c>
      <c r="I137" s="81" t="s">
        <v>125</v>
      </c>
      <c r="J137" s="81">
        <v>2</v>
      </c>
      <c r="K137" s="81">
        <v>1</v>
      </c>
      <c r="L137" s="81">
        <v>0</v>
      </c>
      <c r="M137" s="81">
        <v>0</v>
      </c>
      <c r="N137" s="81">
        <v>1</v>
      </c>
      <c r="O137" s="81">
        <v>1</v>
      </c>
      <c r="P137" s="81">
        <v>0</v>
      </c>
      <c r="Q137" s="81">
        <v>1</v>
      </c>
      <c r="R137" s="81">
        <v>0</v>
      </c>
      <c r="S137" s="81">
        <v>0</v>
      </c>
      <c r="T137" s="81">
        <v>0</v>
      </c>
      <c r="U137" s="81">
        <v>0</v>
      </c>
      <c r="V137" s="81">
        <v>0</v>
      </c>
      <c r="W137" s="81">
        <v>1</v>
      </c>
      <c r="X137" s="81">
        <v>1</v>
      </c>
      <c r="Y137" s="81">
        <v>0</v>
      </c>
      <c r="Z137" s="81">
        <v>0</v>
      </c>
      <c r="AA137" s="81">
        <v>0</v>
      </c>
      <c r="AB137" s="81">
        <v>0</v>
      </c>
      <c r="AC137" s="81">
        <v>0</v>
      </c>
      <c r="AD137" s="81">
        <v>1</v>
      </c>
      <c r="AE137" s="81">
        <v>0</v>
      </c>
      <c r="AF137" s="81">
        <v>0</v>
      </c>
      <c r="AG137" s="81">
        <v>0</v>
      </c>
      <c r="AH137" s="81"/>
    </row>
    <row r="138" spans="1:34" x14ac:dyDescent="0.25">
      <c r="A138" s="81">
        <f t="shared" si="2"/>
        <v>134</v>
      </c>
      <c r="B138" s="81" t="s">
        <v>238</v>
      </c>
      <c r="C138" s="81">
        <v>0</v>
      </c>
      <c r="D138" s="81">
        <v>1</v>
      </c>
      <c r="E138" s="81">
        <v>0</v>
      </c>
      <c r="F138" s="81">
        <v>1</v>
      </c>
      <c r="G138" s="81">
        <v>0</v>
      </c>
      <c r="H138" s="81">
        <v>20</v>
      </c>
      <c r="I138" s="81" t="s">
        <v>125</v>
      </c>
      <c r="J138" s="81">
        <v>1</v>
      </c>
      <c r="K138" s="81">
        <v>1</v>
      </c>
      <c r="L138" s="81">
        <v>0</v>
      </c>
      <c r="M138" s="81">
        <v>0</v>
      </c>
      <c r="N138" s="81">
        <v>1</v>
      </c>
      <c r="O138" s="81">
        <v>1</v>
      </c>
      <c r="P138" s="81">
        <v>1</v>
      </c>
      <c r="Q138" s="81">
        <v>1</v>
      </c>
      <c r="R138" s="81">
        <v>0</v>
      </c>
      <c r="S138" s="81">
        <v>0</v>
      </c>
      <c r="T138" s="81">
        <v>0</v>
      </c>
      <c r="U138" s="81">
        <v>0</v>
      </c>
      <c r="V138" s="81">
        <v>0</v>
      </c>
      <c r="W138" s="81">
        <v>1</v>
      </c>
      <c r="X138" s="81">
        <v>1</v>
      </c>
      <c r="Y138" s="81">
        <v>0</v>
      </c>
      <c r="Z138" s="81">
        <v>0</v>
      </c>
      <c r="AA138" s="81">
        <v>0</v>
      </c>
      <c r="AB138" s="81">
        <v>0</v>
      </c>
      <c r="AC138" s="81">
        <v>0</v>
      </c>
      <c r="AD138" s="81">
        <v>0</v>
      </c>
      <c r="AE138" s="81">
        <v>0</v>
      </c>
      <c r="AF138" s="81">
        <v>0</v>
      </c>
      <c r="AG138" s="81">
        <v>1</v>
      </c>
      <c r="AH138" s="81"/>
    </row>
    <row r="139" spans="1:34" x14ac:dyDescent="0.25">
      <c r="A139" s="81">
        <f t="shared" si="2"/>
        <v>135</v>
      </c>
      <c r="B139" s="81" t="s">
        <v>238</v>
      </c>
      <c r="C139" s="81">
        <v>1</v>
      </c>
      <c r="D139" s="81">
        <v>0</v>
      </c>
      <c r="E139" s="81">
        <v>0</v>
      </c>
      <c r="F139" s="81">
        <v>0</v>
      </c>
      <c r="G139" s="81">
        <v>1</v>
      </c>
      <c r="H139" s="81">
        <v>35</v>
      </c>
      <c r="I139" s="81" t="s">
        <v>129</v>
      </c>
      <c r="J139" s="81">
        <v>1</v>
      </c>
      <c r="K139" s="81">
        <v>1</v>
      </c>
      <c r="L139" s="81">
        <v>1</v>
      </c>
      <c r="M139" s="81">
        <v>1</v>
      </c>
      <c r="N139" s="81">
        <v>1</v>
      </c>
      <c r="O139" s="81">
        <v>1</v>
      </c>
      <c r="P139" s="81">
        <v>1</v>
      </c>
      <c r="Q139" s="81">
        <v>1</v>
      </c>
      <c r="R139" s="81">
        <v>0</v>
      </c>
      <c r="S139" s="81">
        <v>0</v>
      </c>
      <c r="T139" s="81">
        <v>0</v>
      </c>
      <c r="U139" s="81">
        <v>0</v>
      </c>
      <c r="V139" s="81">
        <v>0</v>
      </c>
      <c r="W139" s="81">
        <v>1</v>
      </c>
      <c r="X139" s="81">
        <v>0</v>
      </c>
      <c r="Y139" s="81">
        <v>0</v>
      </c>
      <c r="Z139" s="81">
        <v>0</v>
      </c>
      <c r="AA139" s="81">
        <v>0</v>
      </c>
      <c r="AB139" s="81">
        <v>0</v>
      </c>
      <c r="AC139" s="81">
        <v>0</v>
      </c>
      <c r="AD139" s="81">
        <v>1</v>
      </c>
      <c r="AE139" s="81">
        <v>0</v>
      </c>
      <c r="AF139" s="81">
        <v>0</v>
      </c>
      <c r="AG139" s="81">
        <v>0</v>
      </c>
      <c r="AH139" s="81"/>
    </row>
    <row r="140" spans="1:34" x14ac:dyDescent="0.25">
      <c r="A140" s="81">
        <f t="shared" si="2"/>
        <v>136</v>
      </c>
      <c r="B140" s="81" t="s">
        <v>238</v>
      </c>
      <c r="C140" s="81">
        <v>1</v>
      </c>
      <c r="D140" s="81">
        <v>0</v>
      </c>
      <c r="E140" s="81">
        <v>0</v>
      </c>
      <c r="F140" s="81">
        <v>0</v>
      </c>
      <c r="G140" s="81">
        <v>1</v>
      </c>
      <c r="H140" s="81">
        <v>42</v>
      </c>
      <c r="I140" s="81" t="s">
        <v>129</v>
      </c>
      <c r="J140" s="81">
        <v>1</v>
      </c>
      <c r="K140" s="81">
        <v>1</v>
      </c>
      <c r="L140" s="81">
        <v>1</v>
      </c>
      <c r="M140" s="81">
        <v>1</v>
      </c>
      <c r="N140" s="81">
        <v>1</v>
      </c>
      <c r="O140" s="81">
        <v>1</v>
      </c>
      <c r="P140" s="81">
        <v>1</v>
      </c>
      <c r="Q140" s="81">
        <v>1</v>
      </c>
      <c r="R140" s="81">
        <v>0</v>
      </c>
      <c r="S140" s="81">
        <v>0</v>
      </c>
      <c r="T140" s="81">
        <v>0</v>
      </c>
      <c r="U140" s="81">
        <v>0</v>
      </c>
      <c r="V140" s="81">
        <v>0</v>
      </c>
      <c r="W140" s="81">
        <v>1</v>
      </c>
      <c r="X140" s="81">
        <v>0</v>
      </c>
      <c r="Y140" s="81">
        <v>0</v>
      </c>
      <c r="Z140" s="81">
        <v>0</v>
      </c>
      <c r="AA140" s="81">
        <v>0</v>
      </c>
      <c r="AB140" s="81">
        <v>0</v>
      </c>
      <c r="AC140" s="81">
        <v>0</v>
      </c>
      <c r="AD140" s="81">
        <v>0</v>
      </c>
      <c r="AE140" s="81">
        <v>0</v>
      </c>
      <c r="AF140" s="81">
        <v>0</v>
      </c>
      <c r="AG140" s="81">
        <v>1</v>
      </c>
      <c r="AH140" s="81"/>
    </row>
    <row r="141" spans="1:34" x14ac:dyDescent="0.25">
      <c r="A141" s="81">
        <f t="shared" si="2"/>
        <v>137</v>
      </c>
      <c r="B141" s="81" t="s">
        <v>238</v>
      </c>
      <c r="C141" s="81">
        <v>1</v>
      </c>
      <c r="D141" s="81">
        <v>0</v>
      </c>
      <c r="E141" s="81">
        <v>0</v>
      </c>
      <c r="F141" s="81">
        <v>0</v>
      </c>
      <c r="G141" s="81">
        <v>1</v>
      </c>
      <c r="H141" s="81">
        <v>32</v>
      </c>
      <c r="I141" s="81" t="s">
        <v>145</v>
      </c>
      <c r="J141" s="81">
        <v>1</v>
      </c>
      <c r="K141" s="81">
        <v>1</v>
      </c>
      <c r="L141" s="81">
        <v>1</v>
      </c>
      <c r="M141" s="81">
        <v>1</v>
      </c>
      <c r="N141" s="81">
        <v>1</v>
      </c>
      <c r="O141" s="81">
        <v>1</v>
      </c>
      <c r="P141" s="81">
        <v>1</v>
      </c>
      <c r="Q141" s="81">
        <v>1</v>
      </c>
      <c r="R141" s="81">
        <v>0</v>
      </c>
      <c r="S141" s="81">
        <v>0</v>
      </c>
      <c r="T141" s="81">
        <v>0</v>
      </c>
      <c r="U141" s="81">
        <v>0</v>
      </c>
      <c r="V141" s="81">
        <v>0</v>
      </c>
      <c r="W141" s="81">
        <v>1</v>
      </c>
      <c r="X141" s="81">
        <v>1</v>
      </c>
      <c r="Y141" s="81">
        <v>0</v>
      </c>
      <c r="Z141" s="81">
        <v>0</v>
      </c>
      <c r="AA141" s="81">
        <v>0</v>
      </c>
      <c r="AB141" s="81">
        <v>0</v>
      </c>
      <c r="AC141" s="81">
        <v>0</v>
      </c>
      <c r="AD141" s="81">
        <v>0</v>
      </c>
      <c r="AE141" s="81">
        <v>0</v>
      </c>
      <c r="AF141" s="81">
        <v>0</v>
      </c>
      <c r="AG141" s="81">
        <v>1</v>
      </c>
      <c r="AH141" s="81"/>
    </row>
    <row r="142" spans="1:34" x14ac:dyDescent="0.25">
      <c r="A142" s="81">
        <f t="shared" si="2"/>
        <v>138</v>
      </c>
      <c r="B142" s="81" t="s">
        <v>238</v>
      </c>
      <c r="C142" s="81">
        <v>1</v>
      </c>
      <c r="D142" s="81">
        <v>0</v>
      </c>
      <c r="E142" s="81">
        <v>0</v>
      </c>
      <c r="F142" s="81">
        <v>0</v>
      </c>
      <c r="G142" s="81">
        <v>1</v>
      </c>
      <c r="H142" s="81">
        <v>50</v>
      </c>
      <c r="I142" s="81" t="s">
        <v>125</v>
      </c>
      <c r="J142" s="81">
        <v>1</v>
      </c>
      <c r="K142" s="81">
        <v>1</v>
      </c>
      <c r="L142" s="81">
        <v>1</v>
      </c>
      <c r="M142" s="81">
        <v>1</v>
      </c>
      <c r="N142" s="81">
        <v>1</v>
      </c>
      <c r="O142" s="81">
        <v>1</v>
      </c>
      <c r="P142" s="81">
        <v>1</v>
      </c>
      <c r="Q142" s="81">
        <v>1</v>
      </c>
      <c r="R142" s="81">
        <v>0</v>
      </c>
      <c r="S142" s="81">
        <v>0</v>
      </c>
      <c r="T142" s="81">
        <v>0</v>
      </c>
      <c r="U142" s="81">
        <v>0</v>
      </c>
      <c r="V142" s="81">
        <v>0</v>
      </c>
      <c r="W142" s="81">
        <v>1</v>
      </c>
      <c r="X142" s="81">
        <v>0</v>
      </c>
      <c r="Y142" s="81">
        <v>0</v>
      </c>
      <c r="Z142" s="81">
        <v>1</v>
      </c>
      <c r="AA142" s="81">
        <v>0</v>
      </c>
      <c r="AB142" s="81">
        <v>0</v>
      </c>
      <c r="AC142" s="81">
        <v>0</v>
      </c>
      <c r="AD142" s="81">
        <v>0</v>
      </c>
      <c r="AE142" s="81">
        <v>0</v>
      </c>
      <c r="AF142" s="81">
        <v>0</v>
      </c>
      <c r="AG142" s="81">
        <v>0</v>
      </c>
      <c r="AH142" s="81"/>
    </row>
    <row r="143" spans="1:34" x14ac:dyDescent="0.25">
      <c r="A143" s="81">
        <f t="shared" si="2"/>
        <v>139</v>
      </c>
      <c r="B143" s="81" t="s">
        <v>238</v>
      </c>
      <c r="C143" s="81">
        <v>1</v>
      </c>
      <c r="D143" s="81">
        <v>0</v>
      </c>
      <c r="E143" s="81">
        <v>0</v>
      </c>
      <c r="F143" s="81">
        <v>1</v>
      </c>
      <c r="G143" s="81">
        <v>0</v>
      </c>
      <c r="H143" s="81">
        <v>35</v>
      </c>
      <c r="I143" s="81" t="s">
        <v>126</v>
      </c>
      <c r="J143" s="81">
        <v>1</v>
      </c>
      <c r="K143" s="81">
        <v>1</v>
      </c>
      <c r="L143" s="81">
        <v>1</v>
      </c>
      <c r="M143" s="81">
        <v>1</v>
      </c>
      <c r="N143" s="81">
        <v>1</v>
      </c>
      <c r="O143" s="81">
        <v>1</v>
      </c>
      <c r="P143" s="81">
        <v>1</v>
      </c>
      <c r="Q143" s="81">
        <v>1</v>
      </c>
      <c r="R143" s="81">
        <v>0</v>
      </c>
      <c r="S143" s="81">
        <v>0</v>
      </c>
      <c r="T143" s="81">
        <v>0</v>
      </c>
      <c r="U143" s="81">
        <v>0</v>
      </c>
      <c r="V143" s="81">
        <v>0</v>
      </c>
      <c r="W143" s="81">
        <v>1</v>
      </c>
      <c r="X143" s="81">
        <v>0</v>
      </c>
      <c r="Y143" s="81">
        <v>0</v>
      </c>
      <c r="Z143" s="81">
        <v>0</v>
      </c>
      <c r="AA143" s="81">
        <v>0</v>
      </c>
      <c r="AB143" s="81">
        <v>1</v>
      </c>
      <c r="AC143" s="81">
        <v>0</v>
      </c>
      <c r="AD143" s="81">
        <v>0</v>
      </c>
      <c r="AE143" s="81">
        <v>0</v>
      </c>
      <c r="AF143" s="81">
        <v>0</v>
      </c>
      <c r="AG143" s="81">
        <v>0</v>
      </c>
      <c r="AH143" s="81"/>
    </row>
    <row r="144" spans="1:34" x14ac:dyDescent="0.25">
      <c r="A144" s="81">
        <f t="shared" si="2"/>
        <v>140</v>
      </c>
      <c r="B144" s="81" t="s">
        <v>238</v>
      </c>
      <c r="C144" s="81">
        <v>1</v>
      </c>
      <c r="D144" s="81">
        <v>0</v>
      </c>
      <c r="E144" s="81">
        <v>0</v>
      </c>
      <c r="F144" s="81">
        <v>0</v>
      </c>
      <c r="G144" s="81">
        <v>1</v>
      </c>
      <c r="H144" s="81">
        <v>34</v>
      </c>
      <c r="I144" s="81" t="s">
        <v>125</v>
      </c>
      <c r="J144" s="81">
        <v>2</v>
      </c>
      <c r="K144" s="81">
        <v>1</v>
      </c>
      <c r="L144" s="81">
        <v>1</v>
      </c>
      <c r="M144" s="81">
        <v>1</v>
      </c>
      <c r="N144" s="81">
        <v>1</v>
      </c>
      <c r="O144" s="81">
        <v>1</v>
      </c>
      <c r="P144" s="81">
        <v>1</v>
      </c>
      <c r="Q144" s="81">
        <v>1</v>
      </c>
      <c r="R144" s="81">
        <v>0</v>
      </c>
      <c r="S144" s="81">
        <v>0</v>
      </c>
      <c r="T144" s="81">
        <v>0</v>
      </c>
      <c r="U144" s="81">
        <v>0</v>
      </c>
      <c r="V144" s="81">
        <v>0</v>
      </c>
      <c r="W144" s="81">
        <v>1</v>
      </c>
      <c r="X144" s="81">
        <v>1</v>
      </c>
      <c r="Y144" s="81">
        <v>0</v>
      </c>
      <c r="Z144" s="81">
        <v>0</v>
      </c>
      <c r="AA144" s="81">
        <v>1</v>
      </c>
      <c r="AB144" s="81">
        <v>0</v>
      </c>
      <c r="AC144" s="81">
        <v>0</v>
      </c>
      <c r="AD144" s="81">
        <v>0</v>
      </c>
      <c r="AE144" s="81">
        <v>0</v>
      </c>
      <c r="AF144" s="81">
        <v>0</v>
      </c>
      <c r="AG144" s="81">
        <v>0</v>
      </c>
      <c r="AH144" s="81"/>
    </row>
    <row r="145" spans="1:34" x14ac:dyDescent="0.25">
      <c r="A145" s="81">
        <f t="shared" si="2"/>
        <v>141</v>
      </c>
      <c r="B145" s="81" t="s">
        <v>238</v>
      </c>
      <c r="C145" s="81">
        <v>1</v>
      </c>
      <c r="D145" s="81">
        <v>0</v>
      </c>
      <c r="E145" s="81">
        <v>0</v>
      </c>
      <c r="F145" s="81">
        <v>1</v>
      </c>
      <c r="G145" s="81">
        <v>0</v>
      </c>
      <c r="H145" s="81">
        <v>35</v>
      </c>
      <c r="I145" s="81" t="s">
        <v>126</v>
      </c>
      <c r="J145" s="81">
        <v>1</v>
      </c>
      <c r="K145" s="81">
        <v>1</v>
      </c>
      <c r="L145" s="81">
        <v>1</v>
      </c>
      <c r="M145" s="81">
        <v>1</v>
      </c>
      <c r="N145" s="81">
        <v>1</v>
      </c>
      <c r="O145" s="81">
        <v>1</v>
      </c>
      <c r="P145" s="81">
        <v>1</v>
      </c>
      <c r="Q145" s="81">
        <v>1</v>
      </c>
      <c r="R145" s="81">
        <v>1</v>
      </c>
      <c r="S145" s="81">
        <v>0</v>
      </c>
      <c r="T145" s="81">
        <v>0</v>
      </c>
      <c r="U145" s="81">
        <v>0</v>
      </c>
      <c r="V145" s="81">
        <v>0</v>
      </c>
      <c r="W145" s="81">
        <v>1</v>
      </c>
      <c r="X145" s="81">
        <v>1</v>
      </c>
      <c r="Y145" s="81">
        <v>0</v>
      </c>
      <c r="Z145" s="81">
        <v>0</v>
      </c>
      <c r="AA145" s="81">
        <v>0</v>
      </c>
      <c r="AB145" s="81">
        <v>1</v>
      </c>
      <c r="AC145" s="81">
        <v>0</v>
      </c>
      <c r="AD145" s="81">
        <v>0</v>
      </c>
      <c r="AE145" s="81">
        <v>0</v>
      </c>
      <c r="AF145" s="81">
        <v>0</v>
      </c>
      <c r="AG145" s="81">
        <v>0</v>
      </c>
      <c r="AH145" s="81"/>
    </row>
    <row r="146" spans="1:34" x14ac:dyDescent="0.25">
      <c r="A146" s="81">
        <f t="shared" si="2"/>
        <v>142</v>
      </c>
      <c r="B146" s="81" t="s">
        <v>238</v>
      </c>
      <c r="C146" s="81">
        <v>1</v>
      </c>
      <c r="D146" s="81">
        <v>0</v>
      </c>
      <c r="E146" s="81">
        <v>0</v>
      </c>
      <c r="F146" s="81">
        <v>0</v>
      </c>
      <c r="G146" s="81">
        <v>1</v>
      </c>
      <c r="H146" s="81">
        <v>42</v>
      </c>
      <c r="I146" s="81" t="s">
        <v>129</v>
      </c>
      <c r="J146" s="81">
        <v>1</v>
      </c>
      <c r="K146" s="81">
        <v>1</v>
      </c>
      <c r="L146" s="81">
        <v>1</v>
      </c>
      <c r="M146" s="81">
        <v>1</v>
      </c>
      <c r="N146" s="81">
        <v>1</v>
      </c>
      <c r="O146" s="81">
        <v>1</v>
      </c>
      <c r="P146" s="81">
        <v>1</v>
      </c>
      <c r="Q146" s="81">
        <v>1</v>
      </c>
      <c r="R146" s="81">
        <v>0</v>
      </c>
      <c r="S146" s="81">
        <v>0</v>
      </c>
      <c r="T146" s="81">
        <v>0</v>
      </c>
      <c r="U146" s="81">
        <v>0</v>
      </c>
      <c r="V146" s="81">
        <v>0</v>
      </c>
      <c r="W146" s="81">
        <v>1</v>
      </c>
      <c r="X146" s="81">
        <v>1</v>
      </c>
      <c r="Y146" s="81">
        <v>0</v>
      </c>
      <c r="Z146" s="81">
        <v>0</v>
      </c>
      <c r="AA146" s="81">
        <v>0</v>
      </c>
      <c r="AB146" s="81">
        <v>0</v>
      </c>
      <c r="AC146" s="81">
        <v>0</v>
      </c>
      <c r="AD146" s="81">
        <v>0</v>
      </c>
      <c r="AE146" s="81">
        <v>0</v>
      </c>
      <c r="AF146" s="81">
        <v>0</v>
      </c>
      <c r="AG146" s="81">
        <v>1</v>
      </c>
      <c r="AH146" s="81"/>
    </row>
    <row r="147" spans="1:34" x14ac:dyDescent="0.25">
      <c r="A147" s="81">
        <f t="shared" si="2"/>
        <v>143</v>
      </c>
      <c r="B147" s="81" t="s">
        <v>238</v>
      </c>
      <c r="C147" s="81">
        <v>1</v>
      </c>
      <c r="D147" s="81">
        <v>0</v>
      </c>
      <c r="E147" s="81">
        <v>0</v>
      </c>
      <c r="F147" s="81">
        <v>0</v>
      </c>
      <c r="G147" s="81">
        <v>1</v>
      </c>
      <c r="H147" s="81">
        <v>38</v>
      </c>
      <c r="I147" s="81" t="s">
        <v>129</v>
      </c>
      <c r="J147" s="81">
        <v>1</v>
      </c>
      <c r="K147" s="81">
        <v>1</v>
      </c>
      <c r="L147" s="81">
        <v>1</v>
      </c>
      <c r="M147" s="81">
        <v>1</v>
      </c>
      <c r="N147" s="81">
        <v>1</v>
      </c>
      <c r="O147" s="81">
        <v>1</v>
      </c>
      <c r="P147" s="81">
        <v>1</v>
      </c>
      <c r="Q147" s="81">
        <v>1</v>
      </c>
      <c r="R147" s="81">
        <v>1</v>
      </c>
      <c r="S147" s="81">
        <v>0</v>
      </c>
      <c r="T147" s="81">
        <v>0</v>
      </c>
      <c r="U147" s="81">
        <v>0</v>
      </c>
      <c r="V147" s="81">
        <v>0</v>
      </c>
      <c r="W147" s="81">
        <v>1</v>
      </c>
      <c r="X147" s="81">
        <v>1</v>
      </c>
      <c r="Y147" s="81">
        <v>0</v>
      </c>
      <c r="Z147" s="81">
        <v>0</v>
      </c>
      <c r="AA147" s="81">
        <v>0</v>
      </c>
      <c r="AB147" s="81">
        <v>0</v>
      </c>
      <c r="AC147" s="81">
        <v>0</v>
      </c>
      <c r="AD147" s="81">
        <v>0</v>
      </c>
      <c r="AE147" s="81">
        <v>0</v>
      </c>
      <c r="AF147" s="81">
        <v>0</v>
      </c>
      <c r="AG147" s="81">
        <v>1</v>
      </c>
      <c r="AH147" s="81"/>
    </row>
    <row r="148" spans="1:34" x14ac:dyDescent="0.25">
      <c r="A148" s="81">
        <f t="shared" si="2"/>
        <v>144</v>
      </c>
      <c r="B148" s="81" t="s">
        <v>238</v>
      </c>
      <c r="C148" s="81">
        <v>1</v>
      </c>
      <c r="D148" s="81">
        <v>0</v>
      </c>
      <c r="E148" s="81">
        <v>0</v>
      </c>
      <c r="F148" s="81">
        <v>1</v>
      </c>
      <c r="G148" s="81">
        <v>0</v>
      </c>
      <c r="H148" s="81">
        <v>30</v>
      </c>
      <c r="I148" s="81" t="s">
        <v>131</v>
      </c>
      <c r="J148" s="81">
        <v>1</v>
      </c>
      <c r="K148" s="81">
        <v>1</v>
      </c>
      <c r="L148" s="81">
        <v>1</v>
      </c>
      <c r="M148" s="81">
        <v>1</v>
      </c>
      <c r="N148" s="81">
        <v>1</v>
      </c>
      <c r="O148" s="81">
        <v>1</v>
      </c>
      <c r="P148" s="81">
        <v>1</v>
      </c>
      <c r="Q148" s="81">
        <v>1</v>
      </c>
      <c r="R148" s="81">
        <v>0</v>
      </c>
      <c r="S148" s="81">
        <v>0</v>
      </c>
      <c r="T148" s="81">
        <v>0</v>
      </c>
      <c r="U148" s="81">
        <v>0</v>
      </c>
      <c r="V148" s="81">
        <v>0</v>
      </c>
      <c r="W148" s="81">
        <v>1</v>
      </c>
      <c r="X148" s="81">
        <v>0</v>
      </c>
      <c r="Y148" s="81">
        <v>0</v>
      </c>
      <c r="Z148" s="81">
        <v>0</v>
      </c>
      <c r="AA148" s="81">
        <v>0</v>
      </c>
      <c r="AB148" s="81">
        <v>1</v>
      </c>
      <c r="AC148" s="81">
        <v>0</v>
      </c>
      <c r="AD148" s="81">
        <v>0</v>
      </c>
      <c r="AE148" s="81">
        <v>0</v>
      </c>
      <c r="AF148" s="81">
        <v>0</v>
      </c>
      <c r="AG148" s="81">
        <v>0</v>
      </c>
      <c r="AH148" s="81"/>
    </row>
    <row r="149" spans="1:34" x14ac:dyDescent="0.25">
      <c r="A149" s="81">
        <f t="shared" si="2"/>
        <v>145</v>
      </c>
      <c r="B149" s="81" t="s">
        <v>238</v>
      </c>
      <c r="C149" s="81">
        <v>1</v>
      </c>
      <c r="D149" s="81">
        <v>0</v>
      </c>
      <c r="E149" s="81">
        <v>0</v>
      </c>
      <c r="F149" s="81">
        <v>0</v>
      </c>
      <c r="G149" s="81">
        <v>1</v>
      </c>
      <c r="H149" s="81">
        <v>32</v>
      </c>
      <c r="I149" s="81" t="s">
        <v>125</v>
      </c>
      <c r="J149" s="81">
        <v>1</v>
      </c>
      <c r="K149" s="81">
        <v>1</v>
      </c>
      <c r="L149" s="81">
        <v>1</v>
      </c>
      <c r="M149" s="81">
        <v>1</v>
      </c>
      <c r="N149" s="81">
        <v>1</v>
      </c>
      <c r="O149" s="81">
        <v>1</v>
      </c>
      <c r="P149" s="81">
        <v>1</v>
      </c>
      <c r="Q149" s="81">
        <v>1</v>
      </c>
      <c r="R149" s="81">
        <v>0</v>
      </c>
      <c r="S149" s="81">
        <v>0</v>
      </c>
      <c r="T149" s="81">
        <v>0</v>
      </c>
      <c r="U149" s="81">
        <v>0</v>
      </c>
      <c r="V149" s="81">
        <v>0</v>
      </c>
      <c r="W149" s="81">
        <v>1</v>
      </c>
      <c r="X149" s="81">
        <v>1</v>
      </c>
      <c r="Y149" s="81">
        <v>0</v>
      </c>
      <c r="Z149" s="81">
        <v>0</v>
      </c>
      <c r="AA149" s="81">
        <v>0</v>
      </c>
      <c r="AB149" s="81">
        <v>0</v>
      </c>
      <c r="AC149" s="81">
        <v>0</v>
      </c>
      <c r="AD149" s="81">
        <v>1</v>
      </c>
      <c r="AE149" s="81">
        <v>0</v>
      </c>
      <c r="AF149" s="81">
        <v>0</v>
      </c>
      <c r="AG149" s="81">
        <v>0</v>
      </c>
      <c r="AH149" s="81"/>
    </row>
    <row r="150" spans="1:34" x14ac:dyDescent="0.25">
      <c r="A150" s="81">
        <f t="shared" si="2"/>
        <v>146</v>
      </c>
      <c r="B150" s="81" t="s">
        <v>238</v>
      </c>
      <c r="C150" s="81">
        <v>1</v>
      </c>
      <c r="D150" s="81">
        <v>0</v>
      </c>
      <c r="E150" s="81">
        <v>0</v>
      </c>
      <c r="F150" s="81">
        <v>1</v>
      </c>
      <c r="G150" s="81">
        <v>0</v>
      </c>
      <c r="H150" s="81">
        <v>29</v>
      </c>
      <c r="I150" s="81" t="s">
        <v>147</v>
      </c>
      <c r="J150" s="81">
        <v>2</v>
      </c>
      <c r="K150" s="81">
        <v>1</v>
      </c>
      <c r="L150" s="81">
        <v>1</v>
      </c>
      <c r="M150" s="81">
        <v>1</v>
      </c>
      <c r="N150" s="81">
        <v>1</v>
      </c>
      <c r="O150" s="81">
        <v>1</v>
      </c>
      <c r="P150" s="81">
        <v>1</v>
      </c>
      <c r="Q150" s="81">
        <v>1</v>
      </c>
      <c r="R150" s="81">
        <v>0</v>
      </c>
      <c r="S150" s="81">
        <v>1</v>
      </c>
      <c r="T150" s="81">
        <v>0</v>
      </c>
      <c r="U150" s="81">
        <v>0</v>
      </c>
      <c r="V150" s="81">
        <v>0</v>
      </c>
      <c r="W150" s="81">
        <v>1</v>
      </c>
      <c r="X150" s="81">
        <v>1</v>
      </c>
      <c r="Y150" s="81">
        <v>0</v>
      </c>
      <c r="Z150" s="81">
        <v>0</v>
      </c>
      <c r="AA150" s="81">
        <v>0</v>
      </c>
      <c r="AB150" s="81">
        <v>0</v>
      </c>
      <c r="AC150" s="81">
        <v>0</v>
      </c>
      <c r="AD150" s="81">
        <v>1</v>
      </c>
      <c r="AE150" s="81">
        <v>0</v>
      </c>
      <c r="AF150" s="81">
        <v>0</v>
      </c>
      <c r="AG150" s="81">
        <v>0</v>
      </c>
      <c r="AH150" s="81"/>
    </row>
    <row r="151" spans="1:34" x14ac:dyDescent="0.25">
      <c r="A151" s="81">
        <f t="shared" si="2"/>
        <v>147</v>
      </c>
      <c r="B151" s="81" t="s">
        <v>238</v>
      </c>
      <c r="C151" s="81">
        <v>0</v>
      </c>
      <c r="D151" s="81">
        <v>1</v>
      </c>
      <c r="E151" s="81">
        <v>0</v>
      </c>
      <c r="F151" s="81">
        <v>1</v>
      </c>
      <c r="G151" s="81">
        <v>0</v>
      </c>
      <c r="H151" s="81">
        <v>20</v>
      </c>
      <c r="I151" s="81" t="s">
        <v>134</v>
      </c>
      <c r="J151" s="81">
        <v>1</v>
      </c>
      <c r="K151" s="81">
        <v>1</v>
      </c>
      <c r="L151" s="81">
        <v>1</v>
      </c>
      <c r="M151" s="81">
        <v>1</v>
      </c>
      <c r="N151" s="81">
        <v>1</v>
      </c>
      <c r="O151" s="81">
        <v>1</v>
      </c>
      <c r="P151" s="81">
        <v>0</v>
      </c>
      <c r="Q151" s="81">
        <v>1</v>
      </c>
      <c r="R151" s="81">
        <v>0</v>
      </c>
      <c r="S151" s="81">
        <v>0</v>
      </c>
      <c r="T151" s="81">
        <v>0</v>
      </c>
      <c r="U151" s="81">
        <v>0</v>
      </c>
      <c r="V151" s="81">
        <v>0</v>
      </c>
      <c r="W151" s="81">
        <v>1</v>
      </c>
      <c r="X151" s="81">
        <v>1</v>
      </c>
      <c r="Y151" s="81">
        <v>0</v>
      </c>
      <c r="Z151" s="81">
        <v>0</v>
      </c>
      <c r="AA151" s="81">
        <v>0</v>
      </c>
      <c r="AB151" s="81">
        <v>0</v>
      </c>
      <c r="AC151" s="81">
        <v>0</v>
      </c>
      <c r="AD151" s="81">
        <v>0</v>
      </c>
      <c r="AE151" s="81">
        <v>0</v>
      </c>
      <c r="AF151" s="81">
        <v>0</v>
      </c>
      <c r="AG151" s="81">
        <v>1</v>
      </c>
      <c r="AH151" s="81"/>
    </row>
    <row r="152" spans="1:34" x14ac:dyDescent="0.25">
      <c r="A152" s="81">
        <f t="shared" si="2"/>
        <v>148</v>
      </c>
      <c r="B152" s="81" t="s">
        <v>238</v>
      </c>
      <c r="C152" s="81">
        <v>1</v>
      </c>
      <c r="D152" s="81">
        <v>0</v>
      </c>
      <c r="E152" s="81">
        <v>0</v>
      </c>
      <c r="F152" s="81">
        <v>0</v>
      </c>
      <c r="G152" s="81">
        <v>1</v>
      </c>
      <c r="H152" s="81">
        <v>46</v>
      </c>
      <c r="I152" s="81" t="s">
        <v>134</v>
      </c>
      <c r="J152" s="81">
        <v>2</v>
      </c>
      <c r="K152" s="81">
        <v>1</v>
      </c>
      <c r="L152" s="81">
        <v>0</v>
      </c>
      <c r="M152" s="81">
        <v>1</v>
      </c>
      <c r="N152" s="81">
        <v>0</v>
      </c>
      <c r="O152" s="81">
        <v>0</v>
      </c>
      <c r="P152" s="81">
        <v>1</v>
      </c>
      <c r="Q152" s="81">
        <v>1</v>
      </c>
      <c r="R152" s="81">
        <v>0</v>
      </c>
      <c r="S152" s="81">
        <v>0</v>
      </c>
      <c r="T152" s="81">
        <v>0</v>
      </c>
      <c r="U152" s="81">
        <v>0</v>
      </c>
      <c r="V152" s="81">
        <v>0</v>
      </c>
      <c r="W152" s="81">
        <v>1</v>
      </c>
      <c r="X152" s="81">
        <v>1</v>
      </c>
      <c r="Y152" s="81">
        <v>0</v>
      </c>
      <c r="Z152" s="81">
        <v>0</v>
      </c>
      <c r="AA152" s="81">
        <v>0</v>
      </c>
      <c r="AB152" s="81">
        <v>0</v>
      </c>
      <c r="AC152" s="81">
        <v>0</v>
      </c>
      <c r="AD152" s="81">
        <v>1</v>
      </c>
      <c r="AE152" s="81">
        <v>0</v>
      </c>
      <c r="AF152" s="81">
        <v>0</v>
      </c>
      <c r="AG152" s="81">
        <v>0</v>
      </c>
      <c r="AH152" s="81"/>
    </row>
    <row r="153" spans="1:34" x14ac:dyDescent="0.25">
      <c r="A153" s="81">
        <f t="shared" si="2"/>
        <v>149</v>
      </c>
      <c r="B153" s="81" t="s">
        <v>238</v>
      </c>
      <c r="C153" s="81">
        <v>1</v>
      </c>
      <c r="D153" s="81">
        <v>0</v>
      </c>
      <c r="E153" s="81">
        <v>0</v>
      </c>
      <c r="F153" s="81">
        <v>1</v>
      </c>
      <c r="G153" s="81">
        <v>0</v>
      </c>
      <c r="H153" s="81">
        <v>29</v>
      </c>
      <c r="I153" s="81" t="s">
        <v>134</v>
      </c>
      <c r="J153" s="81">
        <v>3</v>
      </c>
      <c r="K153" s="81">
        <v>1</v>
      </c>
      <c r="L153" s="81">
        <v>1</v>
      </c>
      <c r="M153" s="81">
        <v>1</v>
      </c>
      <c r="N153" s="81">
        <v>1</v>
      </c>
      <c r="O153" s="81">
        <v>1</v>
      </c>
      <c r="P153" s="81">
        <v>1</v>
      </c>
      <c r="Q153" s="81">
        <v>1</v>
      </c>
      <c r="R153" s="81">
        <v>1</v>
      </c>
      <c r="S153" s="81">
        <v>1</v>
      </c>
      <c r="T153" s="81">
        <v>0</v>
      </c>
      <c r="U153" s="81">
        <v>0</v>
      </c>
      <c r="V153" s="81">
        <v>0</v>
      </c>
      <c r="W153" s="81">
        <v>1</v>
      </c>
      <c r="X153" s="81">
        <v>1</v>
      </c>
      <c r="Y153" s="81">
        <v>0</v>
      </c>
      <c r="Z153" s="81">
        <v>0</v>
      </c>
      <c r="AA153" s="81">
        <v>0</v>
      </c>
      <c r="AB153" s="81">
        <v>0</v>
      </c>
      <c r="AC153" s="81">
        <v>0</v>
      </c>
      <c r="AD153" s="81">
        <v>0</v>
      </c>
      <c r="AE153" s="81">
        <v>0</v>
      </c>
      <c r="AF153" s="81">
        <v>0</v>
      </c>
      <c r="AG153" s="81">
        <v>1</v>
      </c>
      <c r="AH153" s="81"/>
    </row>
    <row r="154" spans="1:34" x14ac:dyDescent="0.25">
      <c r="A154" s="81">
        <f t="shared" si="2"/>
        <v>150</v>
      </c>
      <c r="B154" s="81" t="s">
        <v>238</v>
      </c>
      <c r="C154" s="81">
        <v>1</v>
      </c>
      <c r="D154" s="81">
        <v>0</v>
      </c>
      <c r="E154" s="81">
        <v>0</v>
      </c>
      <c r="F154" s="81">
        <v>1</v>
      </c>
      <c r="G154" s="81">
        <v>0</v>
      </c>
      <c r="H154" s="81">
        <v>26</v>
      </c>
      <c r="I154" s="81" t="s">
        <v>125</v>
      </c>
      <c r="J154" s="81">
        <v>2</v>
      </c>
      <c r="K154" s="81">
        <v>1</v>
      </c>
      <c r="L154" s="81">
        <v>0</v>
      </c>
      <c r="M154" s="81">
        <v>1</v>
      </c>
      <c r="N154" s="81">
        <v>1</v>
      </c>
      <c r="O154" s="81">
        <v>1</v>
      </c>
      <c r="P154" s="81">
        <v>1</v>
      </c>
      <c r="Q154" s="81">
        <v>1</v>
      </c>
      <c r="R154" s="81">
        <v>0</v>
      </c>
      <c r="S154" s="81">
        <v>0</v>
      </c>
      <c r="T154" s="81">
        <v>0</v>
      </c>
      <c r="U154" s="81">
        <v>0</v>
      </c>
      <c r="V154" s="81">
        <v>0</v>
      </c>
      <c r="W154" s="81">
        <v>1</v>
      </c>
      <c r="X154" s="81">
        <v>1</v>
      </c>
      <c r="Y154" s="81">
        <v>0</v>
      </c>
      <c r="Z154" s="81">
        <v>0</v>
      </c>
      <c r="AA154" s="81">
        <v>0</v>
      </c>
      <c r="AB154" s="81">
        <v>0</v>
      </c>
      <c r="AC154" s="81">
        <v>0</v>
      </c>
      <c r="AD154" s="81">
        <v>0</v>
      </c>
      <c r="AE154" s="81">
        <v>0</v>
      </c>
      <c r="AF154" s="81">
        <v>0</v>
      </c>
      <c r="AG154" s="81">
        <v>1</v>
      </c>
      <c r="AH154" s="81"/>
    </row>
    <row r="155" spans="1:34" x14ac:dyDescent="0.25">
      <c r="A155" s="81">
        <f t="shared" si="2"/>
        <v>151</v>
      </c>
      <c r="B155" s="81" t="s">
        <v>238</v>
      </c>
      <c r="C155" s="81">
        <v>1</v>
      </c>
      <c r="D155" s="81">
        <v>0</v>
      </c>
      <c r="E155" s="81">
        <v>0</v>
      </c>
      <c r="F155" s="81">
        <v>0</v>
      </c>
      <c r="G155" s="81">
        <v>1</v>
      </c>
      <c r="H155" s="81">
        <v>27</v>
      </c>
      <c r="I155" s="81" t="s">
        <v>134</v>
      </c>
      <c r="J155" s="81">
        <v>1</v>
      </c>
      <c r="K155" s="81">
        <v>1</v>
      </c>
      <c r="L155" s="81">
        <v>1</v>
      </c>
      <c r="M155" s="81">
        <v>1</v>
      </c>
      <c r="N155" s="81">
        <v>1</v>
      </c>
      <c r="O155" s="81">
        <v>0</v>
      </c>
      <c r="P155" s="81">
        <v>0</v>
      </c>
      <c r="Q155" s="81">
        <v>0</v>
      </c>
      <c r="R155" s="81">
        <v>0</v>
      </c>
      <c r="S155" s="81">
        <v>0</v>
      </c>
      <c r="T155" s="81">
        <v>0</v>
      </c>
      <c r="U155" s="81">
        <v>0</v>
      </c>
      <c r="V155" s="81">
        <v>0</v>
      </c>
      <c r="W155" s="81">
        <v>1</v>
      </c>
      <c r="X155" s="81">
        <v>1</v>
      </c>
      <c r="Y155" s="81">
        <v>0</v>
      </c>
      <c r="Z155" s="81">
        <v>0</v>
      </c>
      <c r="AA155" s="81">
        <v>0</v>
      </c>
      <c r="AB155" s="81">
        <v>0</v>
      </c>
      <c r="AC155" s="81">
        <v>0</v>
      </c>
      <c r="AD155" s="81">
        <v>0</v>
      </c>
      <c r="AE155" s="81">
        <v>0</v>
      </c>
      <c r="AF155" s="81">
        <v>0</v>
      </c>
      <c r="AG155" s="81">
        <v>1</v>
      </c>
      <c r="AH155" s="81"/>
    </row>
    <row r="156" spans="1:34" x14ac:dyDescent="0.25">
      <c r="A156" s="81">
        <f t="shared" si="2"/>
        <v>152</v>
      </c>
      <c r="B156" s="81" t="s">
        <v>238</v>
      </c>
      <c r="C156" s="81">
        <v>1</v>
      </c>
      <c r="D156" s="81">
        <v>0</v>
      </c>
      <c r="E156" s="81">
        <v>0</v>
      </c>
      <c r="F156" s="81">
        <v>0</v>
      </c>
      <c r="G156" s="81">
        <v>1</v>
      </c>
      <c r="H156" s="81">
        <v>27</v>
      </c>
      <c r="I156" s="81" t="s">
        <v>125</v>
      </c>
      <c r="J156" s="81">
        <v>1</v>
      </c>
      <c r="K156" s="81">
        <v>1</v>
      </c>
      <c r="L156" s="81">
        <v>1</v>
      </c>
      <c r="M156" s="81">
        <v>0</v>
      </c>
      <c r="N156" s="81">
        <v>1</v>
      </c>
      <c r="O156" s="81">
        <v>1</v>
      </c>
      <c r="P156" s="81">
        <v>0</v>
      </c>
      <c r="Q156" s="81">
        <v>1</v>
      </c>
      <c r="R156" s="81">
        <v>0</v>
      </c>
      <c r="S156" s="81">
        <v>1</v>
      </c>
      <c r="T156" s="81">
        <v>0</v>
      </c>
      <c r="U156" s="81">
        <v>0</v>
      </c>
      <c r="V156" s="81">
        <v>0</v>
      </c>
      <c r="W156" s="81">
        <v>1</v>
      </c>
      <c r="X156" s="81">
        <v>1</v>
      </c>
      <c r="Y156" s="81">
        <v>0</v>
      </c>
      <c r="Z156" s="81">
        <v>0</v>
      </c>
      <c r="AA156" s="81">
        <v>1</v>
      </c>
      <c r="AB156" s="81">
        <v>0</v>
      </c>
      <c r="AC156" s="81">
        <v>0</v>
      </c>
      <c r="AD156" s="81">
        <v>0</v>
      </c>
      <c r="AE156" s="81">
        <v>0</v>
      </c>
      <c r="AF156" s="81">
        <v>0</v>
      </c>
      <c r="AG156" s="81">
        <v>0</v>
      </c>
      <c r="AH156" s="81"/>
    </row>
    <row r="157" spans="1:34" x14ac:dyDescent="0.25">
      <c r="A157" s="81">
        <f t="shared" si="2"/>
        <v>153</v>
      </c>
      <c r="B157" s="81" t="s">
        <v>238</v>
      </c>
      <c r="C157" s="81">
        <v>1</v>
      </c>
      <c r="D157" s="81">
        <v>0</v>
      </c>
      <c r="E157" s="81">
        <v>0</v>
      </c>
      <c r="F157" s="81">
        <v>1</v>
      </c>
      <c r="G157" s="81">
        <v>0</v>
      </c>
      <c r="H157" s="81">
        <v>73</v>
      </c>
      <c r="I157" s="81" t="s">
        <v>125</v>
      </c>
      <c r="J157" s="81">
        <v>2</v>
      </c>
      <c r="K157" s="81">
        <v>1</v>
      </c>
      <c r="L157" s="81">
        <v>1</v>
      </c>
      <c r="M157" s="81">
        <v>1</v>
      </c>
      <c r="N157" s="81">
        <v>1</v>
      </c>
      <c r="O157" s="81">
        <v>1</v>
      </c>
      <c r="P157" s="81">
        <v>1</v>
      </c>
      <c r="Q157" s="81">
        <v>1</v>
      </c>
      <c r="R157" s="81">
        <v>1</v>
      </c>
      <c r="S157" s="81">
        <v>1</v>
      </c>
      <c r="T157" s="81">
        <v>0</v>
      </c>
      <c r="U157" s="81">
        <v>0</v>
      </c>
      <c r="V157" s="81">
        <v>0</v>
      </c>
      <c r="W157" s="81">
        <v>1</v>
      </c>
      <c r="X157" s="81">
        <v>0</v>
      </c>
      <c r="Y157" s="81">
        <v>0</v>
      </c>
      <c r="Z157" s="81">
        <v>0</v>
      </c>
      <c r="AA157" s="81">
        <v>0</v>
      </c>
      <c r="AB157" s="81">
        <v>0</v>
      </c>
      <c r="AC157" s="81">
        <v>1</v>
      </c>
      <c r="AD157" s="81">
        <v>0</v>
      </c>
      <c r="AE157" s="81">
        <v>0</v>
      </c>
      <c r="AF157" s="81">
        <v>0</v>
      </c>
      <c r="AG157" s="81">
        <v>0</v>
      </c>
      <c r="AH157" s="81"/>
    </row>
    <row r="158" spans="1:34" x14ac:dyDescent="0.25">
      <c r="A158" s="81">
        <f t="shared" si="2"/>
        <v>154</v>
      </c>
      <c r="B158" s="81" t="s">
        <v>238</v>
      </c>
      <c r="C158" s="81">
        <v>1</v>
      </c>
      <c r="D158" s="81">
        <v>0</v>
      </c>
      <c r="E158" s="81">
        <v>0</v>
      </c>
      <c r="F158" s="81">
        <v>0</v>
      </c>
      <c r="G158" s="81">
        <v>1</v>
      </c>
      <c r="H158" s="81">
        <v>34</v>
      </c>
      <c r="I158" s="81" t="s">
        <v>125</v>
      </c>
      <c r="J158" s="81">
        <v>2</v>
      </c>
      <c r="K158" s="81">
        <v>1</v>
      </c>
      <c r="L158" s="81">
        <v>1</v>
      </c>
      <c r="M158" s="81">
        <v>1</v>
      </c>
      <c r="N158" s="81">
        <v>1</v>
      </c>
      <c r="O158" s="81">
        <v>1</v>
      </c>
      <c r="P158" s="81">
        <v>1</v>
      </c>
      <c r="Q158" s="81">
        <v>1</v>
      </c>
      <c r="R158" s="81">
        <v>0</v>
      </c>
      <c r="S158" s="81">
        <v>0</v>
      </c>
      <c r="T158" s="81">
        <v>0</v>
      </c>
      <c r="U158" s="81">
        <v>0</v>
      </c>
      <c r="V158" s="81">
        <v>0</v>
      </c>
      <c r="W158" s="81">
        <v>1</v>
      </c>
      <c r="X158" s="81">
        <v>1</v>
      </c>
      <c r="Y158" s="81">
        <v>0</v>
      </c>
      <c r="Z158" s="81">
        <v>0</v>
      </c>
      <c r="AA158" s="81">
        <v>0</v>
      </c>
      <c r="AB158" s="81">
        <v>0</v>
      </c>
      <c r="AC158" s="81">
        <v>0</v>
      </c>
      <c r="AD158" s="81">
        <v>1</v>
      </c>
      <c r="AE158" s="81">
        <v>0</v>
      </c>
      <c r="AF158" s="81">
        <v>0</v>
      </c>
      <c r="AG158" s="81">
        <v>0</v>
      </c>
      <c r="AH158" s="81"/>
    </row>
    <row r="159" spans="1:34" x14ac:dyDescent="0.25">
      <c r="A159" s="81">
        <f t="shared" si="2"/>
        <v>155</v>
      </c>
      <c r="B159" s="81" t="s">
        <v>238</v>
      </c>
      <c r="C159" s="81">
        <v>1</v>
      </c>
      <c r="D159" s="81">
        <v>0</v>
      </c>
      <c r="E159" s="81">
        <v>0</v>
      </c>
      <c r="F159" s="81">
        <v>0</v>
      </c>
      <c r="G159" s="81">
        <v>1</v>
      </c>
      <c r="H159" s="81">
        <v>34</v>
      </c>
      <c r="I159" s="81" t="s">
        <v>125</v>
      </c>
      <c r="J159" s="81">
        <v>3</v>
      </c>
      <c r="K159" s="81">
        <v>1</v>
      </c>
      <c r="L159" s="81">
        <v>1</v>
      </c>
      <c r="M159" s="81">
        <v>1</v>
      </c>
      <c r="N159" s="81">
        <v>1</v>
      </c>
      <c r="O159" s="81">
        <v>1</v>
      </c>
      <c r="P159" s="81">
        <v>1</v>
      </c>
      <c r="Q159" s="81">
        <v>1</v>
      </c>
      <c r="R159" s="81">
        <v>1</v>
      </c>
      <c r="S159" s="81">
        <v>1</v>
      </c>
      <c r="T159" s="81">
        <v>0</v>
      </c>
      <c r="U159" s="81">
        <v>0</v>
      </c>
      <c r="V159" s="81">
        <v>0</v>
      </c>
      <c r="W159" s="81">
        <v>1</v>
      </c>
      <c r="X159" s="81">
        <v>1</v>
      </c>
      <c r="Y159" s="81">
        <v>0</v>
      </c>
      <c r="Z159" s="81">
        <v>0</v>
      </c>
      <c r="AA159" s="81">
        <v>1</v>
      </c>
      <c r="AB159" s="81">
        <v>0</v>
      </c>
      <c r="AC159" s="81">
        <v>0</v>
      </c>
      <c r="AD159" s="81">
        <v>0</v>
      </c>
      <c r="AE159" s="81">
        <v>0</v>
      </c>
      <c r="AF159" s="81">
        <v>0</v>
      </c>
      <c r="AG159" s="81">
        <v>0</v>
      </c>
      <c r="AH159" s="81"/>
    </row>
    <row r="160" spans="1:34" x14ac:dyDescent="0.25">
      <c r="A160" s="81">
        <f t="shared" si="2"/>
        <v>156</v>
      </c>
      <c r="B160" s="81" t="s">
        <v>238</v>
      </c>
      <c r="C160" s="81">
        <v>1</v>
      </c>
      <c r="D160" s="81">
        <v>0</v>
      </c>
      <c r="E160" s="81">
        <v>0</v>
      </c>
      <c r="F160" s="81">
        <v>0</v>
      </c>
      <c r="G160" s="81">
        <v>1</v>
      </c>
      <c r="H160" s="81">
        <v>22</v>
      </c>
      <c r="I160" s="81" t="s">
        <v>140</v>
      </c>
      <c r="J160" s="81">
        <v>2</v>
      </c>
      <c r="K160" s="81">
        <v>1</v>
      </c>
      <c r="L160" s="81">
        <v>0</v>
      </c>
      <c r="M160" s="81">
        <v>1</v>
      </c>
      <c r="N160" s="81">
        <v>1</v>
      </c>
      <c r="O160" s="81">
        <v>1</v>
      </c>
      <c r="P160" s="81">
        <v>1</v>
      </c>
      <c r="Q160" s="81">
        <v>1</v>
      </c>
      <c r="R160" s="81">
        <v>0</v>
      </c>
      <c r="S160" s="81">
        <v>0</v>
      </c>
      <c r="T160" s="81">
        <v>0</v>
      </c>
      <c r="U160" s="81">
        <v>0</v>
      </c>
      <c r="V160" s="81">
        <v>0</v>
      </c>
      <c r="W160" s="81">
        <v>1</v>
      </c>
      <c r="X160" s="81">
        <v>0</v>
      </c>
      <c r="Y160" s="81">
        <v>0</v>
      </c>
      <c r="Z160" s="81">
        <v>0</v>
      </c>
      <c r="AA160" s="81">
        <v>0</v>
      </c>
      <c r="AB160" s="81">
        <v>0</v>
      </c>
      <c r="AC160" s="81">
        <v>0</v>
      </c>
      <c r="AD160" s="81">
        <v>0</v>
      </c>
      <c r="AE160" s="81">
        <v>0</v>
      </c>
      <c r="AF160" s="81">
        <v>0</v>
      </c>
      <c r="AG160" s="81">
        <v>1</v>
      </c>
      <c r="AH160" s="81"/>
    </row>
    <row r="161" spans="1:34" x14ac:dyDescent="0.25">
      <c r="A161" s="81">
        <f t="shared" si="2"/>
        <v>157</v>
      </c>
      <c r="B161" s="81" t="s">
        <v>238</v>
      </c>
      <c r="C161" s="81">
        <v>1</v>
      </c>
      <c r="D161" s="81">
        <v>0</v>
      </c>
      <c r="E161" s="81">
        <v>0</v>
      </c>
      <c r="F161" s="81">
        <v>0</v>
      </c>
      <c r="G161" s="81">
        <v>1</v>
      </c>
      <c r="H161" s="81">
        <v>32</v>
      </c>
      <c r="I161" s="81" t="s">
        <v>128</v>
      </c>
      <c r="J161" s="81">
        <v>1</v>
      </c>
      <c r="K161" s="81">
        <v>1</v>
      </c>
      <c r="L161" s="81">
        <v>1</v>
      </c>
      <c r="M161" s="81">
        <v>1</v>
      </c>
      <c r="N161" s="81">
        <v>0</v>
      </c>
      <c r="O161" s="81">
        <v>0</v>
      </c>
      <c r="P161" s="81">
        <v>1</v>
      </c>
      <c r="Q161" s="81">
        <v>1</v>
      </c>
      <c r="R161" s="81">
        <v>0</v>
      </c>
      <c r="S161" s="81">
        <v>0</v>
      </c>
      <c r="T161" s="81">
        <v>0</v>
      </c>
      <c r="U161" s="81">
        <v>0</v>
      </c>
      <c r="V161" s="81">
        <v>0</v>
      </c>
      <c r="W161" s="81">
        <v>1</v>
      </c>
      <c r="X161" s="81">
        <v>0</v>
      </c>
      <c r="Y161" s="81">
        <v>0</v>
      </c>
      <c r="Z161" s="81">
        <v>0</v>
      </c>
      <c r="AA161" s="81">
        <v>0</v>
      </c>
      <c r="AB161" s="81">
        <v>0</v>
      </c>
      <c r="AC161" s="81">
        <v>0</v>
      </c>
      <c r="AD161" s="81">
        <v>0</v>
      </c>
      <c r="AE161" s="81">
        <v>0</v>
      </c>
      <c r="AF161" s="81">
        <v>0</v>
      </c>
      <c r="AG161" s="81">
        <v>1</v>
      </c>
      <c r="AH161" s="81"/>
    </row>
    <row r="162" spans="1:34" x14ac:dyDescent="0.25">
      <c r="A162" s="81">
        <f t="shared" si="2"/>
        <v>158</v>
      </c>
      <c r="B162" s="81" t="s">
        <v>238</v>
      </c>
      <c r="C162" s="81">
        <v>1</v>
      </c>
      <c r="D162" s="81">
        <v>0</v>
      </c>
      <c r="E162" s="81">
        <v>0</v>
      </c>
      <c r="F162" s="81">
        <v>1</v>
      </c>
      <c r="G162" s="81">
        <v>0</v>
      </c>
      <c r="H162" s="81">
        <v>73</v>
      </c>
      <c r="I162" s="81" t="s">
        <v>125</v>
      </c>
      <c r="J162" s="81">
        <v>2</v>
      </c>
      <c r="K162" s="81">
        <v>1</v>
      </c>
      <c r="L162" s="81">
        <v>1</v>
      </c>
      <c r="M162" s="81">
        <v>0</v>
      </c>
      <c r="N162" s="81">
        <v>1</v>
      </c>
      <c r="O162" s="81">
        <v>1</v>
      </c>
      <c r="P162" s="81">
        <v>1</v>
      </c>
      <c r="Q162" s="81">
        <v>1</v>
      </c>
      <c r="R162" s="81">
        <v>0</v>
      </c>
      <c r="S162" s="81">
        <v>0</v>
      </c>
      <c r="T162" s="81">
        <v>0</v>
      </c>
      <c r="U162" s="81">
        <v>0</v>
      </c>
      <c r="V162" s="81">
        <v>0</v>
      </c>
      <c r="W162" s="81">
        <v>0</v>
      </c>
      <c r="X162" s="81">
        <v>1</v>
      </c>
      <c r="Y162" s="81">
        <v>0</v>
      </c>
      <c r="Z162" s="81">
        <v>0</v>
      </c>
      <c r="AA162" s="81">
        <v>0</v>
      </c>
      <c r="AB162" s="81">
        <v>0</v>
      </c>
      <c r="AC162" s="81">
        <v>0</v>
      </c>
      <c r="AD162" s="81">
        <v>0</v>
      </c>
      <c r="AE162" s="81">
        <v>0</v>
      </c>
      <c r="AF162" s="81">
        <v>0</v>
      </c>
      <c r="AG162" s="81">
        <v>1</v>
      </c>
      <c r="AH162" s="81"/>
    </row>
    <row r="163" spans="1:34" x14ac:dyDescent="0.25">
      <c r="A163" s="81">
        <f t="shared" si="2"/>
        <v>159</v>
      </c>
      <c r="B163" s="81" t="s">
        <v>238</v>
      </c>
      <c r="C163" s="81">
        <v>1</v>
      </c>
      <c r="D163" s="81">
        <v>0</v>
      </c>
      <c r="E163" s="81">
        <v>0</v>
      </c>
      <c r="F163" s="81">
        <v>1</v>
      </c>
      <c r="G163" s="81">
        <v>0</v>
      </c>
      <c r="H163" s="81">
        <v>35</v>
      </c>
      <c r="I163" s="81" t="s">
        <v>130</v>
      </c>
      <c r="J163" s="81">
        <v>1</v>
      </c>
      <c r="K163" s="81">
        <v>1</v>
      </c>
      <c r="L163" s="81">
        <v>1</v>
      </c>
      <c r="M163" s="81">
        <v>1</v>
      </c>
      <c r="N163" s="81">
        <v>1</v>
      </c>
      <c r="O163" s="81">
        <v>1</v>
      </c>
      <c r="P163" s="81">
        <v>1</v>
      </c>
      <c r="Q163" s="81">
        <v>1</v>
      </c>
      <c r="R163" s="81">
        <v>1</v>
      </c>
      <c r="S163" s="81">
        <v>1</v>
      </c>
      <c r="T163" s="81">
        <v>1</v>
      </c>
      <c r="U163" s="81">
        <v>0</v>
      </c>
      <c r="V163" s="81">
        <v>0</v>
      </c>
      <c r="W163" s="81">
        <v>1</v>
      </c>
      <c r="X163" s="81">
        <v>1</v>
      </c>
      <c r="Y163" s="81">
        <v>0</v>
      </c>
      <c r="Z163" s="81">
        <v>0</v>
      </c>
      <c r="AA163" s="81">
        <v>0</v>
      </c>
      <c r="AB163" s="81">
        <v>1</v>
      </c>
      <c r="AC163" s="81">
        <v>0</v>
      </c>
      <c r="AD163" s="81">
        <v>0</v>
      </c>
      <c r="AE163" s="81">
        <v>0</v>
      </c>
      <c r="AF163" s="81">
        <v>0</v>
      </c>
      <c r="AG163" s="81">
        <v>0</v>
      </c>
      <c r="AH163" s="81"/>
    </row>
    <row r="164" spans="1:34" x14ac:dyDescent="0.25">
      <c r="A164" s="81">
        <f t="shared" si="2"/>
        <v>160</v>
      </c>
      <c r="B164" s="81" t="s">
        <v>238</v>
      </c>
      <c r="C164" s="81">
        <v>1</v>
      </c>
      <c r="D164" s="81">
        <v>0</v>
      </c>
      <c r="E164" s="81">
        <v>0</v>
      </c>
      <c r="F164" s="81">
        <v>0</v>
      </c>
      <c r="G164" s="81">
        <v>1</v>
      </c>
      <c r="H164" s="81">
        <v>35</v>
      </c>
      <c r="I164" s="81" t="s">
        <v>129</v>
      </c>
      <c r="J164" s="81">
        <v>1</v>
      </c>
      <c r="K164" s="81">
        <v>1</v>
      </c>
      <c r="L164" s="81">
        <v>1</v>
      </c>
      <c r="M164" s="81">
        <v>1</v>
      </c>
      <c r="N164" s="81">
        <v>1</v>
      </c>
      <c r="O164" s="81">
        <v>1</v>
      </c>
      <c r="P164" s="81">
        <v>1</v>
      </c>
      <c r="Q164" s="81">
        <v>1</v>
      </c>
      <c r="R164" s="81">
        <v>0</v>
      </c>
      <c r="S164" s="81">
        <v>0</v>
      </c>
      <c r="T164" s="81">
        <v>0</v>
      </c>
      <c r="U164" s="81">
        <v>0</v>
      </c>
      <c r="V164" s="81">
        <v>0</v>
      </c>
      <c r="W164" s="81">
        <v>1</v>
      </c>
      <c r="X164" s="81">
        <v>1</v>
      </c>
      <c r="Y164" s="81">
        <v>0</v>
      </c>
      <c r="Z164" s="81">
        <v>0</v>
      </c>
      <c r="AA164" s="81">
        <v>0</v>
      </c>
      <c r="AB164" s="81">
        <v>0</v>
      </c>
      <c r="AC164" s="81">
        <v>0</v>
      </c>
      <c r="AD164" s="81">
        <v>1</v>
      </c>
      <c r="AE164" s="81">
        <v>0</v>
      </c>
      <c r="AF164" s="81">
        <v>0</v>
      </c>
      <c r="AG164" s="81">
        <v>0</v>
      </c>
      <c r="AH164" s="81"/>
    </row>
    <row r="165" spans="1:34" x14ac:dyDescent="0.25">
      <c r="A165" s="81">
        <f t="shared" si="2"/>
        <v>161</v>
      </c>
      <c r="B165" s="81" t="s">
        <v>238</v>
      </c>
      <c r="C165" s="81">
        <v>1</v>
      </c>
      <c r="D165" s="81">
        <v>0</v>
      </c>
      <c r="E165" s="81">
        <v>0</v>
      </c>
      <c r="F165" s="81">
        <v>0</v>
      </c>
      <c r="G165" s="81">
        <v>1</v>
      </c>
      <c r="H165" s="81">
        <v>32</v>
      </c>
      <c r="I165" s="81" t="s">
        <v>125</v>
      </c>
      <c r="J165" s="81">
        <v>1</v>
      </c>
      <c r="K165" s="81">
        <v>1</v>
      </c>
      <c r="L165" s="81">
        <v>1</v>
      </c>
      <c r="M165" s="81">
        <v>1</v>
      </c>
      <c r="N165" s="81">
        <v>0</v>
      </c>
      <c r="O165" s="81">
        <v>0</v>
      </c>
      <c r="P165" s="81">
        <v>0</v>
      </c>
      <c r="Q165" s="81">
        <v>1</v>
      </c>
      <c r="R165" s="81">
        <v>0</v>
      </c>
      <c r="S165" s="81">
        <v>0</v>
      </c>
      <c r="T165" s="81">
        <v>0</v>
      </c>
      <c r="U165" s="81">
        <v>0</v>
      </c>
      <c r="V165" s="81">
        <v>0</v>
      </c>
      <c r="W165" s="81">
        <v>1</v>
      </c>
      <c r="X165" s="81">
        <v>0</v>
      </c>
      <c r="Y165" s="81">
        <v>0</v>
      </c>
      <c r="Z165" s="81">
        <v>0</v>
      </c>
      <c r="AA165" s="81">
        <v>0</v>
      </c>
      <c r="AB165" s="81">
        <v>0</v>
      </c>
      <c r="AC165" s="81">
        <v>0</v>
      </c>
      <c r="AD165" s="81">
        <v>0</v>
      </c>
      <c r="AE165" s="81">
        <v>0</v>
      </c>
      <c r="AF165" s="81">
        <v>0</v>
      </c>
      <c r="AG165" s="81">
        <v>1</v>
      </c>
      <c r="AH165" s="81"/>
    </row>
    <row r="166" spans="1:34" x14ac:dyDescent="0.25">
      <c r="A166" s="81">
        <f t="shared" si="2"/>
        <v>162</v>
      </c>
      <c r="B166" s="81" t="s">
        <v>238</v>
      </c>
      <c r="C166" s="81">
        <v>1</v>
      </c>
      <c r="D166" s="81">
        <v>0</v>
      </c>
      <c r="E166" s="81">
        <v>0</v>
      </c>
      <c r="F166" s="81">
        <v>1</v>
      </c>
      <c r="G166" s="81">
        <v>0</v>
      </c>
      <c r="H166" s="81">
        <v>73</v>
      </c>
      <c r="I166" s="81" t="s">
        <v>142</v>
      </c>
      <c r="J166" s="81">
        <v>2</v>
      </c>
      <c r="K166" s="81">
        <v>1</v>
      </c>
      <c r="L166" s="81">
        <v>1</v>
      </c>
      <c r="M166" s="81">
        <v>1</v>
      </c>
      <c r="N166" s="81">
        <v>1</v>
      </c>
      <c r="O166" s="81">
        <v>1</v>
      </c>
      <c r="P166" s="81">
        <v>1</v>
      </c>
      <c r="Q166" s="81">
        <v>1</v>
      </c>
      <c r="R166" s="81">
        <v>0</v>
      </c>
      <c r="S166" s="81">
        <v>0</v>
      </c>
      <c r="T166" s="81">
        <v>0</v>
      </c>
      <c r="U166" s="81">
        <v>0</v>
      </c>
      <c r="V166" s="81">
        <v>0</v>
      </c>
      <c r="W166" s="81">
        <v>1</v>
      </c>
      <c r="X166" s="81">
        <v>1</v>
      </c>
      <c r="Y166" s="81">
        <v>0</v>
      </c>
      <c r="Z166" s="81">
        <v>0</v>
      </c>
      <c r="AA166" s="81">
        <v>0</v>
      </c>
      <c r="AB166" s="81">
        <v>1</v>
      </c>
      <c r="AC166" s="81">
        <v>0</v>
      </c>
      <c r="AD166" s="81">
        <v>0</v>
      </c>
      <c r="AE166" s="81">
        <v>0</v>
      </c>
      <c r="AF166" s="81">
        <v>0</v>
      </c>
      <c r="AG166" s="81">
        <v>0</v>
      </c>
      <c r="AH166" s="81"/>
    </row>
    <row r="167" spans="1:34" x14ac:dyDescent="0.25">
      <c r="A167" s="81">
        <f t="shared" si="2"/>
        <v>163</v>
      </c>
      <c r="B167" s="81" t="s">
        <v>238</v>
      </c>
      <c r="C167" s="81">
        <v>1</v>
      </c>
      <c r="D167" s="81">
        <v>0</v>
      </c>
      <c r="E167" s="81">
        <v>0</v>
      </c>
      <c r="F167" s="81">
        <v>0</v>
      </c>
      <c r="G167" s="81">
        <v>1</v>
      </c>
      <c r="H167" s="81">
        <v>22</v>
      </c>
      <c r="I167" s="81" t="s">
        <v>134</v>
      </c>
      <c r="J167" s="81">
        <v>2</v>
      </c>
      <c r="K167" s="81">
        <v>1</v>
      </c>
      <c r="L167" s="81">
        <v>1</v>
      </c>
      <c r="M167" s="81">
        <v>1</v>
      </c>
      <c r="N167" s="81">
        <v>1</v>
      </c>
      <c r="O167" s="81">
        <v>1</v>
      </c>
      <c r="P167" s="81">
        <v>1</v>
      </c>
      <c r="Q167" s="81">
        <v>1</v>
      </c>
      <c r="R167" s="81">
        <v>0</v>
      </c>
      <c r="S167" s="81">
        <v>1</v>
      </c>
      <c r="T167" s="81">
        <v>0</v>
      </c>
      <c r="U167" s="81">
        <v>0</v>
      </c>
      <c r="V167" s="81">
        <v>0</v>
      </c>
      <c r="W167" s="81">
        <v>1</v>
      </c>
      <c r="X167" s="81">
        <v>1</v>
      </c>
      <c r="Y167" s="81">
        <v>0</v>
      </c>
      <c r="Z167" s="81">
        <v>0</v>
      </c>
      <c r="AA167" s="81">
        <v>0</v>
      </c>
      <c r="AB167" s="81">
        <v>0</v>
      </c>
      <c r="AC167" s="81">
        <v>0</v>
      </c>
      <c r="AD167" s="81">
        <v>0</v>
      </c>
      <c r="AE167" s="81">
        <v>0</v>
      </c>
      <c r="AF167" s="81">
        <v>0</v>
      </c>
      <c r="AG167" s="81">
        <v>1</v>
      </c>
      <c r="AH167" s="81"/>
    </row>
    <row r="168" spans="1:34" x14ac:dyDescent="0.25">
      <c r="A168" s="81">
        <f t="shared" si="2"/>
        <v>164</v>
      </c>
      <c r="B168" s="81" t="s">
        <v>238</v>
      </c>
      <c r="C168" s="81">
        <v>1</v>
      </c>
      <c r="D168" s="81">
        <v>0</v>
      </c>
      <c r="E168" s="81">
        <v>0</v>
      </c>
      <c r="F168" s="81">
        <v>0</v>
      </c>
      <c r="G168" s="81">
        <v>1</v>
      </c>
      <c r="H168" s="81">
        <v>25</v>
      </c>
      <c r="I168" s="81" t="s">
        <v>129</v>
      </c>
      <c r="J168" s="81">
        <v>1</v>
      </c>
      <c r="K168" s="81">
        <v>1</v>
      </c>
      <c r="L168" s="81">
        <v>1</v>
      </c>
      <c r="M168" s="81">
        <v>1</v>
      </c>
      <c r="N168" s="81">
        <v>1</v>
      </c>
      <c r="O168" s="81">
        <v>1</v>
      </c>
      <c r="P168" s="81">
        <v>1</v>
      </c>
      <c r="Q168" s="81">
        <v>1</v>
      </c>
      <c r="R168" s="81">
        <v>1</v>
      </c>
      <c r="S168" s="81">
        <v>1</v>
      </c>
      <c r="T168" s="81">
        <v>0</v>
      </c>
      <c r="U168" s="81">
        <v>0</v>
      </c>
      <c r="V168" s="81">
        <v>0</v>
      </c>
      <c r="W168" s="81">
        <v>1</v>
      </c>
      <c r="X168" s="81">
        <v>1</v>
      </c>
      <c r="Y168" s="81">
        <v>0</v>
      </c>
      <c r="Z168" s="81">
        <v>0</v>
      </c>
      <c r="AA168" s="81">
        <v>0</v>
      </c>
      <c r="AB168" s="81">
        <v>0</v>
      </c>
      <c r="AC168" s="81">
        <v>0</v>
      </c>
      <c r="AD168" s="81">
        <v>1</v>
      </c>
      <c r="AE168" s="81">
        <v>0</v>
      </c>
      <c r="AF168" s="81">
        <v>0</v>
      </c>
      <c r="AG168" s="81">
        <v>0</v>
      </c>
      <c r="AH168" s="81"/>
    </row>
    <row r="169" spans="1:34" x14ac:dyDescent="0.25">
      <c r="A169" s="81">
        <f t="shared" si="2"/>
        <v>165</v>
      </c>
      <c r="B169" s="81" t="s">
        <v>238</v>
      </c>
      <c r="C169" s="81">
        <v>1</v>
      </c>
      <c r="D169" s="81">
        <v>0</v>
      </c>
      <c r="E169" s="81">
        <v>0</v>
      </c>
      <c r="F169" s="81">
        <v>1</v>
      </c>
      <c r="G169" s="81">
        <v>0</v>
      </c>
      <c r="H169" s="81">
        <v>26</v>
      </c>
      <c r="I169" s="81" t="s">
        <v>130</v>
      </c>
      <c r="J169" s="81">
        <v>2</v>
      </c>
      <c r="K169" s="81">
        <v>1</v>
      </c>
      <c r="L169" s="81">
        <v>1</v>
      </c>
      <c r="M169" s="81">
        <v>1</v>
      </c>
      <c r="N169" s="81">
        <v>1</v>
      </c>
      <c r="O169" s="81">
        <v>1</v>
      </c>
      <c r="P169" s="81">
        <v>1</v>
      </c>
      <c r="Q169" s="81">
        <v>1</v>
      </c>
      <c r="R169" s="81">
        <v>0</v>
      </c>
      <c r="S169" s="81">
        <v>1</v>
      </c>
      <c r="T169" s="81">
        <v>1</v>
      </c>
      <c r="U169" s="81">
        <v>0</v>
      </c>
      <c r="V169" s="81">
        <v>0</v>
      </c>
      <c r="W169" s="81">
        <v>1</v>
      </c>
      <c r="X169" s="81">
        <v>1</v>
      </c>
      <c r="Y169" s="81">
        <v>0</v>
      </c>
      <c r="Z169" s="81">
        <v>0</v>
      </c>
      <c r="AA169" s="81">
        <v>0</v>
      </c>
      <c r="AB169" s="81">
        <v>0</v>
      </c>
      <c r="AC169" s="81">
        <v>0</v>
      </c>
      <c r="AD169" s="81">
        <v>1</v>
      </c>
      <c r="AE169" s="81">
        <v>0</v>
      </c>
      <c r="AF169" s="81">
        <v>0</v>
      </c>
      <c r="AG169" s="81">
        <v>0</v>
      </c>
      <c r="AH169" s="81"/>
    </row>
    <row r="170" spans="1:34" x14ac:dyDescent="0.25">
      <c r="A170" s="81">
        <f t="shared" si="2"/>
        <v>166</v>
      </c>
      <c r="B170" s="81" t="s">
        <v>238</v>
      </c>
      <c r="C170" s="81">
        <v>1</v>
      </c>
      <c r="D170" s="81">
        <v>0</v>
      </c>
      <c r="E170" s="81">
        <v>0</v>
      </c>
      <c r="F170" s="81">
        <v>1</v>
      </c>
      <c r="G170" s="81">
        <v>0</v>
      </c>
      <c r="H170" s="81">
        <v>23</v>
      </c>
      <c r="I170" s="81" t="s">
        <v>137</v>
      </c>
      <c r="J170" s="81">
        <v>2</v>
      </c>
      <c r="K170" s="81">
        <v>1</v>
      </c>
      <c r="L170" s="81">
        <v>1</v>
      </c>
      <c r="M170" s="81">
        <v>1</v>
      </c>
      <c r="N170" s="81">
        <v>1</v>
      </c>
      <c r="O170" s="81">
        <v>1</v>
      </c>
      <c r="P170" s="81">
        <v>1</v>
      </c>
      <c r="Q170" s="81">
        <v>1</v>
      </c>
      <c r="R170" s="81">
        <v>0</v>
      </c>
      <c r="S170" s="81">
        <v>0</v>
      </c>
      <c r="T170" s="81">
        <v>0</v>
      </c>
      <c r="U170" s="81">
        <v>0</v>
      </c>
      <c r="V170" s="81">
        <v>0</v>
      </c>
      <c r="W170" s="81">
        <v>1</v>
      </c>
      <c r="X170" s="81">
        <v>1</v>
      </c>
      <c r="Y170" s="81">
        <v>0</v>
      </c>
      <c r="Z170" s="81">
        <v>0</v>
      </c>
      <c r="AA170" s="81">
        <v>0</v>
      </c>
      <c r="AB170" s="81">
        <v>1</v>
      </c>
      <c r="AC170" s="81">
        <v>0</v>
      </c>
      <c r="AD170" s="81">
        <v>0</v>
      </c>
      <c r="AE170" s="81">
        <v>0</v>
      </c>
      <c r="AF170" s="81">
        <v>0</v>
      </c>
      <c r="AG170" s="81">
        <v>0</v>
      </c>
      <c r="AH170" s="81"/>
    </row>
    <row r="171" spans="1:34" x14ac:dyDescent="0.25">
      <c r="A171" s="81">
        <f t="shared" si="2"/>
        <v>167</v>
      </c>
      <c r="B171" s="81" t="s">
        <v>238</v>
      </c>
      <c r="C171" s="81">
        <v>1</v>
      </c>
      <c r="D171" s="81">
        <v>0</v>
      </c>
      <c r="E171" s="81">
        <v>0</v>
      </c>
      <c r="F171" s="81">
        <v>1</v>
      </c>
      <c r="G171" s="81">
        <v>0</v>
      </c>
      <c r="H171" s="81">
        <v>35</v>
      </c>
      <c r="I171" s="81" t="s">
        <v>142</v>
      </c>
      <c r="J171" s="81">
        <v>4</v>
      </c>
      <c r="K171" s="81">
        <v>1</v>
      </c>
      <c r="L171" s="81">
        <v>1</v>
      </c>
      <c r="M171" s="81">
        <v>1</v>
      </c>
      <c r="N171" s="81">
        <v>1</v>
      </c>
      <c r="O171" s="81">
        <v>1</v>
      </c>
      <c r="P171" s="81">
        <v>1</v>
      </c>
      <c r="Q171" s="81">
        <v>1</v>
      </c>
      <c r="R171" s="81">
        <v>0</v>
      </c>
      <c r="S171" s="81">
        <v>0</v>
      </c>
      <c r="T171" s="81">
        <v>0</v>
      </c>
      <c r="U171" s="81">
        <v>1</v>
      </c>
      <c r="V171" s="81">
        <v>0</v>
      </c>
      <c r="W171" s="81">
        <v>1</v>
      </c>
      <c r="X171" s="81">
        <v>1</v>
      </c>
      <c r="Y171" s="81">
        <v>0</v>
      </c>
      <c r="Z171" s="81">
        <v>0</v>
      </c>
      <c r="AA171" s="81">
        <v>0</v>
      </c>
      <c r="AB171" s="81">
        <v>1</v>
      </c>
      <c r="AC171" s="81">
        <v>0</v>
      </c>
      <c r="AD171" s="81">
        <v>0</v>
      </c>
      <c r="AE171" s="81">
        <v>0</v>
      </c>
      <c r="AF171" s="81">
        <v>0</v>
      </c>
      <c r="AG171" s="81">
        <v>0</v>
      </c>
      <c r="AH171" s="81"/>
    </row>
    <row r="172" spans="1:34" x14ac:dyDescent="0.25">
      <c r="A172" s="81">
        <f t="shared" si="2"/>
        <v>168</v>
      </c>
      <c r="B172" s="81" t="s">
        <v>238</v>
      </c>
      <c r="C172" s="81">
        <v>1</v>
      </c>
      <c r="D172" s="81">
        <v>0</v>
      </c>
      <c r="E172" s="81">
        <v>0</v>
      </c>
      <c r="F172" s="81">
        <v>1</v>
      </c>
      <c r="G172" s="81">
        <v>0</v>
      </c>
      <c r="H172" s="81">
        <v>14</v>
      </c>
      <c r="I172" s="81" t="s">
        <v>143</v>
      </c>
      <c r="J172" s="81">
        <v>1</v>
      </c>
      <c r="K172" s="81">
        <v>1</v>
      </c>
      <c r="L172" s="81">
        <v>1</v>
      </c>
      <c r="M172" s="81">
        <v>1</v>
      </c>
      <c r="N172" s="81">
        <v>1</v>
      </c>
      <c r="O172" s="81">
        <v>1</v>
      </c>
      <c r="P172" s="81">
        <v>1</v>
      </c>
      <c r="Q172" s="81">
        <v>0</v>
      </c>
      <c r="R172" s="81">
        <v>0</v>
      </c>
      <c r="S172" s="81">
        <v>0</v>
      </c>
      <c r="T172" s="81">
        <v>0</v>
      </c>
      <c r="U172" s="81">
        <v>1</v>
      </c>
      <c r="V172" s="81">
        <v>0</v>
      </c>
      <c r="W172" s="81">
        <v>1</v>
      </c>
      <c r="X172" s="81">
        <v>1</v>
      </c>
      <c r="Y172" s="81">
        <v>0</v>
      </c>
      <c r="Z172" s="81">
        <v>0</v>
      </c>
      <c r="AA172" s="81">
        <v>0</v>
      </c>
      <c r="AB172" s="81">
        <v>0</v>
      </c>
      <c r="AC172" s="81">
        <v>0</v>
      </c>
      <c r="AD172" s="81">
        <v>0</v>
      </c>
      <c r="AE172" s="81">
        <v>0</v>
      </c>
      <c r="AF172" s="81">
        <v>0</v>
      </c>
      <c r="AG172" s="81">
        <v>1</v>
      </c>
      <c r="AH172" s="81"/>
    </row>
    <row r="173" spans="1:34" x14ac:dyDescent="0.25">
      <c r="A173" s="81">
        <f t="shared" si="2"/>
        <v>169</v>
      </c>
      <c r="B173" s="81" t="s">
        <v>238</v>
      </c>
      <c r="C173" s="81">
        <v>1</v>
      </c>
      <c r="D173" s="81">
        <v>0</v>
      </c>
      <c r="E173" s="81">
        <v>0</v>
      </c>
      <c r="F173" s="81">
        <v>1</v>
      </c>
      <c r="G173" s="81">
        <v>0</v>
      </c>
      <c r="H173" s="81">
        <v>13</v>
      </c>
      <c r="I173" s="81" t="s">
        <v>125</v>
      </c>
      <c r="J173" s="81">
        <v>1</v>
      </c>
      <c r="K173" s="81">
        <v>1</v>
      </c>
      <c r="L173" s="81">
        <v>1</v>
      </c>
      <c r="M173" s="81">
        <v>1</v>
      </c>
      <c r="N173" s="81">
        <v>1</v>
      </c>
      <c r="O173" s="81">
        <v>1</v>
      </c>
      <c r="P173" s="81">
        <v>1</v>
      </c>
      <c r="Q173" s="81">
        <v>1</v>
      </c>
      <c r="R173" s="81">
        <v>0</v>
      </c>
      <c r="S173" s="81">
        <v>0</v>
      </c>
      <c r="T173" s="81">
        <v>0</v>
      </c>
      <c r="U173" s="81">
        <v>0</v>
      </c>
      <c r="V173" s="81">
        <v>0</v>
      </c>
      <c r="W173" s="81">
        <v>1</v>
      </c>
      <c r="X173" s="81">
        <v>1</v>
      </c>
      <c r="Y173" s="81">
        <v>0</v>
      </c>
      <c r="Z173" s="81">
        <v>0</v>
      </c>
      <c r="AA173" s="81">
        <v>0</v>
      </c>
      <c r="AB173" s="81">
        <v>0</v>
      </c>
      <c r="AC173" s="81">
        <v>0</v>
      </c>
      <c r="AD173" s="81">
        <v>0</v>
      </c>
      <c r="AE173" s="81">
        <v>0</v>
      </c>
      <c r="AF173" s="81">
        <v>0</v>
      </c>
      <c r="AG173" s="81">
        <v>1</v>
      </c>
      <c r="AH173" s="81"/>
    </row>
    <row r="174" spans="1:34" x14ac:dyDescent="0.25">
      <c r="A174" s="81">
        <f t="shared" si="2"/>
        <v>170</v>
      </c>
      <c r="B174" s="81" t="s">
        <v>238</v>
      </c>
      <c r="C174" s="81">
        <v>1</v>
      </c>
      <c r="D174" s="81">
        <v>0</v>
      </c>
      <c r="E174" s="81">
        <v>0</v>
      </c>
      <c r="F174" s="81">
        <v>1</v>
      </c>
      <c r="G174" s="81">
        <v>0</v>
      </c>
      <c r="H174" s="81">
        <v>10</v>
      </c>
      <c r="I174" s="81" t="s">
        <v>125</v>
      </c>
      <c r="J174" s="81">
        <v>1</v>
      </c>
      <c r="K174" s="81">
        <v>1</v>
      </c>
      <c r="L174" s="81">
        <v>1</v>
      </c>
      <c r="M174" s="81">
        <v>1</v>
      </c>
      <c r="N174" s="81">
        <v>1</v>
      </c>
      <c r="O174" s="81">
        <v>1</v>
      </c>
      <c r="P174" s="81">
        <v>1</v>
      </c>
      <c r="Q174" s="81">
        <v>1</v>
      </c>
      <c r="R174" s="81">
        <v>0</v>
      </c>
      <c r="S174" s="81">
        <v>0</v>
      </c>
      <c r="T174" s="81">
        <v>0</v>
      </c>
      <c r="U174" s="81">
        <v>0</v>
      </c>
      <c r="V174" s="81">
        <v>1</v>
      </c>
      <c r="W174" s="81">
        <v>1</v>
      </c>
      <c r="X174" s="81">
        <v>1</v>
      </c>
      <c r="Y174" s="81">
        <v>0</v>
      </c>
      <c r="Z174" s="81">
        <v>0</v>
      </c>
      <c r="AA174" s="81">
        <v>0</v>
      </c>
      <c r="AB174" s="81">
        <v>0</v>
      </c>
      <c r="AC174" s="81">
        <v>0</v>
      </c>
      <c r="AD174" s="81">
        <v>0</v>
      </c>
      <c r="AE174" s="81">
        <v>0</v>
      </c>
      <c r="AF174" s="81">
        <v>0</v>
      </c>
      <c r="AG174" s="81">
        <v>1</v>
      </c>
      <c r="AH174" s="81"/>
    </row>
    <row r="175" spans="1:34" x14ac:dyDescent="0.25">
      <c r="A175" s="81">
        <f t="shared" si="2"/>
        <v>171</v>
      </c>
      <c r="B175" s="81" t="s">
        <v>238</v>
      </c>
      <c r="C175" s="81">
        <v>1</v>
      </c>
      <c r="D175" s="81">
        <v>0</v>
      </c>
      <c r="E175" s="81">
        <v>0</v>
      </c>
      <c r="F175" s="81">
        <v>1</v>
      </c>
      <c r="G175" s="81">
        <v>0</v>
      </c>
      <c r="H175" s="81">
        <v>26</v>
      </c>
      <c r="I175" s="81" t="s">
        <v>125</v>
      </c>
      <c r="J175" s="81">
        <v>1</v>
      </c>
      <c r="K175" s="81">
        <v>1</v>
      </c>
      <c r="L175" s="81">
        <v>1</v>
      </c>
      <c r="M175" s="81">
        <v>1</v>
      </c>
      <c r="N175" s="81">
        <v>1</v>
      </c>
      <c r="O175" s="81">
        <v>1</v>
      </c>
      <c r="P175" s="81">
        <v>1</v>
      </c>
      <c r="Q175" s="81">
        <v>1</v>
      </c>
      <c r="R175" s="81">
        <v>1</v>
      </c>
      <c r="S175" s="81">
        <v>1</v>
      </c>
      <c r="T175" s="81">
        <v>1</v>
      </c>
      <c r="U175" s="81">
        <v>0</v>
      </c>
      <c r="V175" s="81">
        <v>0</v>
      </c>
      <c r="W175" s="81">
        <v>1</v>
      </c>
      <c r="X175" s="81">
        <v>1</v>
      </c>
      <c r="Y175" s="81">
        <v>0</v>
      </c>
      <c r="Z175" s="81">
        <v>0</v>
      </c>
      <c r="AA175" s="81">
        <v>0</v>
      </c>
      <c r="AB175" s="81">
        <v>0</v>
      </c>
      <c r="AC175" s="81">
        <v>0</v>
      </c>
      <c r="AD175" s="81">
        <v>0</v>
      </c>
      <c r="AE175" s="81">
        <v>0</v>
      </c>
      <c r="AF175" s="81">
        <v>0</v>
      </c>
      <c r="AG175" s="81">
        <v>1</v>
      </c>
      <c r="AH175" s="81"/>
    </row>
    <row r="176" spans="1:34" x14ac:dyDescent="0.25">
      <c r="A176" s="81">
        <f t="shared" si="2"/>
        <v>172</v>
      </c>
      <c r="B176" s="81" t="s">
        <v>238</v>
      </c>
      <c r="C176" s="81">
        <v>1</v>
      </c>
      <c r="D176" s="81">
        <v>0</v>
      </c>
      <c r="E176" s="81">
        <v>0</v>
      </c>
      <c r="F176" s="81">
        <v>0</v>
      </c>
      <c r="G176" s="81">
        <v>1</v>
      </c>
      <c r="H176" s="81">
        <v>17</v>
      </c>
      <c r="I176" s="81" t="s">
        <v>125</v>
      </c>
      <c r="J176" s="81">
        <v>1</v>
      </c>
      <c r="K176" s="81">
        <v>1</v>
      </c>
      <c r="L176" s="81">
        <v>1</v>
      </c>
      <c r="M176" s="81">
        <v>1</v>
      </c>
      <c r="N176" s="81">
        <v>1</v>
      </c>
      <c r="O176" s="81">
        <v>1</v>
      </c>
      <c r="P176" s="81">
        <v>1</v>
      </c>
      <c r="Q176" s="81">
        <v>0</v>
      </c>
      <c r="R176" s="81">
        <v>1</v>
      </c>
      <c r="S176" s="81">
        <v>1</v>
      </c>
      <c r="T176" s="81">
        <v>0</v>
      </c>
      <c r="U176" s="81">
        <v>0</v>
      </c>
      <c r="V176" s="81">
        <v>0</v>
      </c>
      <c r="W176" s="81">
        <v>1</v>
      </c>
      <c r="X176" s="81">
        <v>1</v>
      </c>
      <c r="Y176" s="81">
        <v>0</v>
      </c>
      <c r="Z176" s="81">
        <v>0</v>
      </c>
      <c r="AA176" s="81">
        <v>0</v>
      </c>
      <c r="AB176" s="81">
        <v>0</v>
      </c>
      <c r="AC176" s="81">
        <v>0</v>
      </c>
      <c r="AD176" s="81">
        <v>0</v>
      </c>
      <c r="AE176" s="81">
        <v>0</v>
      </c>
      <c r="AF176" s="81">
        <v>0</v>
      </c>
      <c r="AG176" s="81">
        <v>1</v>
      </c>
      <c r="AH176" s="81"/>
    </row>
    <row r="177" spans="1:34" x14ac:dyDescent="0.25">
      <c r="A177" s="81">
        <f t="shared" si="2"/>
        <v>173</v>
      </c>
      <c r="B177" s="81" t="s">
        <v>238</v>
      </c>
      <c r="C177" s="81">
        <v>1</v>
      </c>
      <c r="D177" s="81">
        <v>0</v>
      </c>
      <c r="E177" s="81">
        <v>0</v>
      </c>
      <c r="F177" s="81">
        <v>0</v>
      </c>
      <c r="G177" s="81">
        <v>1</v>
      </c>
      <c r="H177" s="81">
        <v>26</v>
      </c>
      <c r="I177" s="81" t="s">
        <v>126</v>
      </c>
      <c r="J177" s="81">
        <v>1</v>
      </c>
      <c r="K177" s="81">
        <v>1</v>
      </c>
      <c r="L177" s="81">
        <v>0</v>
      </c>
      <c r="M177" s="81">
        <v>1</v>
      </c>
      <c r="N177" s="81">
        <v>1</v>
      </c>
      <c r="O177" s="81">
        <v>1</v>
      </c>
      <c r="P177" s="81">
        <v>1</v>
      </c>
      <c r="Q177" s="81">
        <v>1</v>
      </c>
      <c r="R177" s="81">
        <v>0</v>
      </c>
      <c r="S177" s="81">
        <v>0</v>
      </c>
      <c r="T177" s="81">
        <v>0</v>
      </c>
      <c r="U177" s="81">
        <v>0</v>
      </c>
      <c r="V177" s="81">
        <v>0</v>
      </c>
      <c r="W177" s="81">
        <v>1</v>
      </c>
      <c r="X177" s="81">
        <v>1</v>
      </c>
      <c r="Y177" s="81">
        <v>0</v>
      </c>
      <c r="Z177" s="81">
        <v>0</v>
      </c>
      <c r="AA177" s="81">
        <v>0</v>
      </c>
      <c r="AB177" s="81">
        <v>1</v>
      </c>
      <c r="AC177" s="81">
        <v>0</v>
      </c>
      <c r="AD177" s="81">
        <v>0</v>
      </c>
      <c r="AE177" s="81">
        <v>0</v>
      </c>
      <c r="AF177" s="81">
        <v>0</v>
      </c>
      <c r="AG177" s="81">
        <v>0</v>
      </c>
      <c r="AH177" s="81"/>
    </row>
    <row r="178" spans="1:34" x14ac:dyDescent="0.25">
      <c r="A178" s="81">
        <f t="shared" si="2"/>
        <v>174</v>
      </c>
      <c r="B178" s="81" t="s">
        <v>238</v>
      </c>
      <c r="C178" s="81">
        <v>1</v>
      </c>
      <c r="D178" s="81">
        <v>0</v>
      </c>
      <c r="E178" s="81">
        <v>0</v>
      </c>
      <c r="F178" s="81">
        <v>1</v>
      </c>
      <c r="G178" s="81">
        <v>0</v>
      </c>
      <c r="H178" s="81">
        <v>29</v>
      </c>
      <c r="I178" s="81" t="s">
        <v>129</v>
      </c>
      <c r="J178" s="81">
        <v>1</v>
      </c>
      <c r="K178" s="81">
        <v>1</v>
      </c>
      <c r="L178" s="81">
        <v>1</v>
      </c>
      <c r="M178" s="81">
        <v>1</v>
      </c>
      <c r="N178" s="81">
        <v>1</v>
      </c>
      <c r="O178" s="81">
        <v>1</v>
      </c>
      <c r="P178" s="81">
        <v>1</v>
      </c>
      <c r="Q178" s="81">
        <v>1</v>
      </c>
      <c r="R178" s="81">
        <v>1</v>
      </c>
      <c r="S178" s="81">
        <v>1</v>
      </c>
      <c r="T178" s="81">
        <v>1</v>
      </c>
      <c r="U178" s="81">
        <v>0</v>
      </c>
      <c r="V178" s="81">
        <v>0</v>
      </c>
      <c r="W178" s="81">
        <v>1</v>
      </c>
      <c r="X178" s="81">
        <v>1</v>
      </c>
      <c r="Y178" s="81">
        <v>0</v>
      </c>
      <c r="Z178" s="81">
        <v>0</v>
      </c>
      <c r="AA178" s="81">
        <v>0</v>
      </c>
      <c r="AB178" s="81">
        <v>0</v>
      </c>
      <c r="AC178" s="81">
        <v>0</v>
      </c>
      <c r="AD178" s="81">
        <v>0</v>
      </c>
      <c r="AE178" s="81">
        <v>0</v>
      </c>
      <c r="AF178" s="81">
        <v>0</v>
      </c>
      <c r="AG178" s="81">
        <v>1</v>
      </c>
      <c r="AH178" s="81"/>
    </row>
    <row r="179" spans="1:34" x14ac:dyDescent="0.25">
      <c r="A179" s="81">
        <f t="shared" si="2"/>
        <v>175</v>
      </c>
      <c r="B179" s="81" t="s">
        <v>238</v>
      </c>
      <c r="C179" s="81">
        <v>1</v>
      </c>
      <c r="D179" s="81">
        <v>0</v>
      </c>
      <c r="E179" s="81">
        <v>0</v>
      </c>
      <c r="F179" s="81">
        <v>0</v>
      </c>
      <c r="G179" s="81">
        <v>1</v>
      </c>
      <c r="H179" s="81">
        <v>27</v>
      </c>
      <c r="I179" s="81" t="s">
        <v>132</v>
      </c>
      <c r="J179" s="81">
        <v>2</v>
      </c>
      <c r="K179" s="81">
        <v>1</v>
      </c>
      <c r="L179" s="81">
        <v>1</v>
      </c>
      <c r="M179" s="81">
        <v>1</v>
      </c>
      <c r="N179" s="81">
        <v>1</v>
      </c>
      <c r="O179" s="81">
        <v>1</v>
      </c>
      <c r="P179" s="81">
        <v>1</v>
      </c>
      <c r="Q179" s="81">
        <v>1</v>
      </c>
      <c r="R179" s="81">
        <v>1</v>
      </c>
      <c r="S179" s="81">
        <v>1</v>
      </c>
      <c r="T179" s="81">
        <v>1</v>
      </c>
      <c r="U179" s="81">
        <v>1</v>
      </c>
      <c r="V179" s="81">
        <v>0</v>
      </c>
      <c r="W179" s="81">
        <v>1</v>
      </c>
      <c r="X179" s="81">
        <v>1</v>
      </c>
      <c r="Y179" s="81">
        <v>0</v>
      </c>
      <c r="Z179" s="81">
        <v>0</v>
      </c>
      <c r="AA179" s="81">
        <v>0</v>
      </c>
      <c r="AB179" s="81">
        <v>0</v>
      </c>
      <c r="AC179" s="81">
        <v>0</v>
      </c>
      <c r="AD179" s="81">
        <v>0</v>
      </c>
      <c r="AE179" s="81">
        <v>0</v>
      </c>
      <c r="AF179" s="81">
        <v>0</v>
      </c>
      <c r="AG179" s="81">
        <v>1</v>
      </c>
      <c r="AH179" s="81"/>
    </row>
    <row r="180" spans="1:34" x14ac:dyDescent="0.25">
      <c r="A180" s="103" t="s">
        <v>148</v>
      </c>
      <c r="B180" s="103"/>
      <c r="C180" s="103">
        <f>SUM(C5:C179)</f>
        <v>155</v>
      </c>
      <c r="D180" s="103">
        <f>SUM(D5:D179)</f>
        <v>17</v>
      </c>
      <c r="E180" s="103">
        <f>SUM(E5:E179)</f>
        <v>3</v>
      </c>
      <c r="F180" s="103">
        <f>SUM(F5:F179)</f>
        <v>70</v>
      </c>
      <c r="G180" s="103">
        <f>SUM(G5:G179)</f>
        <v>105</v>
      </c>
      <c r="H180" s="103"/>
      <c r="I180" s="103"/>
      <c r="J180" s="103"/>
      <c r="K180" s="103">
        <f t="shared" ref="K180:X180" si="3">SUM(K5:K179)</f>
        <v>175</v>
      </c>
      <c r="L180" s="103">
        <f t="shared" si="3"/>
        <v>139</v>
      </c>
      <c r="M180" s="103">
        <f t="shared" si="3"/>
        <v>137</v>
      </c>
      <c r="N180" s="103">
        <f t="shared" si="3"/>
        <v>160</v>
      </c>
      <c r="O180" s="103">
        <f t="shared" si="3"/>
        <v>153</v>
      </c>
      <c r="P180" s="103">
        <f t="shared" si="3"/>
        <v>163</v>
      </c>
      <c r="Q180" s="103">
        <f t="shared" si="3"/>
        <v>160</v>
      </c>
      <c r="R180" s="103">
        <f t="shared" si="3"/>
        <v>37</v>
      </c>
      <c r="S180" s="103">
        <f t="shared" si="3"/>
        <v>37</v>
      </c>
      <c r="T180" s="103">
        <f t="shared" si="3"/>
        <v>21</v>
      </c>
      <c r="U180" s="103">
        <f t="shared" si="3"/>
        <v>11</v>
      </c>
      <c r="V180" s="103">
        <f t="shared" si="3"/>
        <v>5</v>
      </c>
      <c r="W180" s="103">
        <f t="shared" si="3"/>
        <v>145</v>
      </c>
      <c r="X180" s="103">
        <f t="shared" si="3"/>
        <v>155</v>
      </c>
      <c r="Y180" s="103">
        <f>SUM(Y5:Y179)</f>
        <v>5</v>
      </c>
      <c r="Z180" s="103">
        <f>SUM(Z5:Z179)</f>
        <v>10</v>
      </c>
      <c r="AA180" s="103">
        <f>SUM(AA5:AA179)</f>
        <v>7</v>
      </c>
      <c r="AB180" s="103">
        <f t="shared" ref="AB180:AE180" si="4">SUM(AB5:AB179)</f>
        <v>23</v>
      </c>
      <c r="AC180" s="103">
        <f t="shared" si="4"/>
        <v>5</v>
      </c>
      <c r="AD180" s="103">
        <f t="shared" si="4"/>
        <v>26</v>
      </c>
      <c r="AE180" s="103">
        <f t="shared" si="4"/>
        <v>1</v>
      </c>
      <c r="AF180" s="103">
        <f>SUM(AF5:AF179)</f>
        <v>4</v>
      </c>
      <c r="AG180" s="103">
        <f>SUM(AG5:AG179)</f>
        <v>100</v>
      </c>
      <c r="AH180" s="104"/>
    </row>
    <row r="184" spans="1:34" x14ac:dyDescent="0.25">
      <c r="B184" s="192" t="s">
        <v>239</v>
      </c>
      <c r="C184" s="193"/>
      <c r="D184" s="193"/>
      <c r="E184" s="193"/>
      <c r="F184" s="193"/>
      <c r="G184" s="193"/>
      <c r="H184" s="194"/>
    </row>
    <row r="185" spans="1:34" x14ac:dyDescent="0.25">
      <c r="B185" s="195"/>
      <c r="C185" s="196"/>
      <c r="D185" s="196"/>
      <c r="E185" s="196"/>
      <c r="F185" s="196"/>
      <c r="G185" s="196"/>
      <c r="H185" s="197"/>
    </row>
    <row r="186" spans="1:34" x14ac:dyDescent="0.25">
      <c r="K186" s="105" t="s">
        <v>89</v>
      </c>
      <c r="L186" s="105" t="s">
        <v>149</v>
      </c>
      <c r="M186" s="106"/>
      <c r="N186"/>
      <c r="O186"/>
      <c r="P186"/>
      <c r="Q186"/>
      <c r="R186"/>
      <c r="S186"/>
      <c r="T186"/>
      <c r="U186"/>
    </row>
    <row r="187" spans="1:34" x14ac:dyDescent="0.25">
      <c r="K187" s="81" t="s">
        <v>150</v>
      </c>
      <c r="L187" s="81">
        <v>155</v>
      </c>
      <c r="N187"/>
      <c r="O187"/>
      <c r="P187" s="174"/>
      <c r="Q187" s="174"/>
      <c r="R187" s="174"/>
      <c r="S187" s="174"/>
      <c r="T187" s="174"/>
      <c r="U187" s="174"/>
    </row>
    <row r="188" spans="1:34" x14ac:dyDescent="0.25">
      <c r="K188" s="81" t="s">
        <v>110</v>
      </c>
      <c r="L188" s="81">
        <v>17</v>
      </c>
      <c r="N188"/>
      <c r="O188"/>
      <c r="P188"/>
      <c r="Q188"/>
      <c r="R188"/>
      <c r="S188"/>
      <c r="T188"/>
      <c r="U188"/>
    </row>
    <row r="189" spans="1:34" x14ac:dyDescent="0.25">
      <c r="K189" s="81" t="s">
        <v>151</v>
      </c>
      <c r="L189" s="81">
        <v>3</v>
      </c>
      <c r="N189"/>
      <c r="O189"/>
      <c r="P189"/>
      <c r="Q189"/>
      <c r="R189"/>
      <c r="S189"/>
      <c r="T189"/>
      <c r="U189"/>
    </row>
    <row r="190" spans="1:34" x14ac:dyDescent="0.25">
      <c r="N190"/>
      <c r="O190"/>
      <c r="P190"/>
      <c r="Q190"/>
      <c r="R190"/>
      <c r="S190"/>
      <c r="T190"/>
      <c r="U190"/>
    </row>
    <row r="191" spans="1:34" x14ac:dyDescent="0.25">
      <c r="N191"/>
      <c r="O191"/>
      <c r="P191"/>
      <c r="Q191"/>
      <c r="R191"/>
      <c r="S191"/>
      <c r="T191"/>
      <c r="U191"/>
    </row>
    <row r="192" spans="1:34" x14ac:dyDescent="0.25">
      <c r="N192"/>
      <c r="O192"/>
      <c r="P192"/>
      <c r="Q192"/>
      <c r="R192"/>
      <c r="S192"/>
      <c r="T192"/>
      <c r="U192"/>
    </row>
    <row r="193" spans="11:21" x14ac:dyDescent="0.25">
      <c r="N193"/>
      <c r="O193"/>
      <c r="P193"/>
      <c r="Q193"/>
      <c r="R193"/>
      <c r="S193"/>
      <c r="T193"/>
      <c r="U193"/>
    </row>
    <row r="194" spans="11:21" x14ac:dyDescent="0.25">
      <c r="N194"/>
      <c r="O194"/>
      <c r="P194"/>
      <c r="Q194"/>
      <c r="R194"/>
      <c r="S194"/>
      <c r="T194"/>
      <c r="U194"/>
    </row>
    <row r="195" spans="11:21" x14ac:dyDescent="0.25">
      <c r="N195"/>
      <c r="O195"/>
      <c r="P195"/>
      <c r="Q195"/>
      <c r="R195"/>
      <c r="S195"/>
      <c r="T195"/>
      <c r="U195"/>
    </row>
    <row r="196" spans="11:21" x14ac:dyDescent="0.25">
      <c r="N196"/>
      <c r="O196"/>
      <c r="P196"/>
      <c r="Q196"/>
      <c r="R196"/>
      <c r="S196"/>
      <c r="T196"/>
      <c r="U196"/>
    </row>
    <row r="197" spans="11:21" x14ac:dyDescent="0.25">
      <c r="N197"/>
      <c r="O197"/>
      <c r="P197"/>
      <c r="Q197"/>
      <c r="R197"/>
      <c r="S197"/>
      <c r="T197"/>
      <c r="U197"/>
    </row>
    <row r="198" spans="11:21" x14ac:dyDescent="0.25">
      <c r="N198"/>
      <c r="O198"/>
      <c r="P198"/>
      <c r="Q198"/>
      <c r="R198"/>
      <c r="S198"/>
      <c r="T198"/>
      <c r="U198"/>
    </row>
    <row r="199" spans="11:21" x14ac:dyDescent="0.25">
      <c r="N199"/>
      <c r="O199"/>
      <c r="P199"/>
      <c r="Q199"/>
      <c r="R199"/>
      <c r="S199"/>
      <c r="T199"/>
      <c r="U199"/>
    </row>
    <row r="200" spans="11:21" x14ac:dyDescent="0.25">
      <c r="N200"/>
      <c r="O200"/>
      <c r="P200"/>
      <c r="Q200"/>
      <c r="R200"/>
      <c r="S200"/>
      <c r="T200"/>
      <c r="U200"/>
    </row>
    <row r="201" spans="11:21" x14ac:dyDescent="0.25">
      <c r="N201"/>
      <c r="O201"/>
      <c r="P201"/>
      <c r="Q201"/>
      <c r="R201"/>
      <c r="S201"/>
      <c r="T201"/>
      <c r="U201"/>
    </row>
    <row r="202" spans="11:21" x14ac:dyDescent="0.25">
      <c r="K202" s="105" t="s">
        <v>152</v>
      </c>
      <c r="L202" s="105" t="s">
        <v>149</v>
      </c>
      <c r="M202" s="106"/>
      <c r="N202"/>
      <c r="O202"/>
      <c r="P202"/>
      <c r="Q202"/>
      <c r="R202"/>
      <c r="S202"/>
      <c r="T202"/>
      <c r="U202"/>
    </row>
    <row r="203" spans="11:21" x14ac:dyDescent="0.25">
      <c r="K203" s="81" t="s">
        <v>153</v>
      </c>
      <c r="L203" s="81">
        <v>70</v>
      </c>
      <c r="N203"/>
      <c r="O203"/>
      <c r="P203"/>
      <c r="Q203"/>
      <c r="R203"/>
      <c r="S203"/>
      <c r="T203"/>
      <c r="U203"/>
    </row>
    <row r="204" spans="11:21" x14ac:dyDescent="0.25">
      <c r="K204" s="81" t="s">
        <v>154</v>
      </c>
      <c r="L204" s="81">
        <v>105</v>
      </c>
      <c r="N204"/>
      <c r="O204"/>
      <c r="P204"/>
      <c r="Q204"/>
      <c r="R204"/>
      <c r="S204"/>
      <c r="T204"/>
      <c r="U204"/>
    </row>
    <row r="205" spans="11:21" x14ac:dyDescent="0.25">
      <c r="L205" s="82">
        <f>SUM(L203:L204)</f>
        <v>175</v>
      </c>
      <c r="N205"/>
      <c r="O205"/>
      <c r="P205"/>
      <c r="Q205"/>
      <c r="R205"/>
      <c r="S205"/>
      <c r="T205"/>
      <c r="U205"/>
    </row>
    <row r="206" spans="11:21" x14ac:dyDescent="0.25">
      <c r="N206"/>
      <c r="O206"/>
      <c r="P206"/>
      <c r="Q206"/>
      <c r="R206"/>
      <c r="S206"/>
      <c r="T206"/>
      <c r="U206"/>
    </row>
    <row r="207" spans="11:21" x14ac:dyDescent="0.25">
      <c r="N207"/>
      <c r="O207"/>
      <c r="P207"/>
      <c r="Q207"/>
      <c r="R207"/>
      <c r="S207"/>
      <c r="T207"/>
      <c r="U207"/>
    </row>
    <row r="208" spans="11:21" x14ac:dyDescent="0.25">
      <c r="N208"/>
      <c r="O208"/>
      <c r="P208"/>
      <c r="Q208"/>
      <c r="R208"/>
      <c r="S208"/>
      <c r="T208"/>
      <c r="U208"/>
    </row>
    <row r="209" spans="11:21" x14ac:dyDescent="0.25">
      <c r="N209"/>
      <c r="O209"/>
      <c r="P209"/>
      <c r="Q209"/>
      <c r="R209"/>
      <c r="S209"/>
      <c r="T209"/>
      <c r="U209"/>
    </row>
    <row r="210" spans="11:21" x14ac:dyDescent="0.25">
      <c r="N210"/>
      <c r="O210"/>
      <c r="P210"/>
      <c r="Q210"/>
      <c r="R210"/>
      <c r="S210"/>
      <c r="T210"/>
      <c r="U210"/>
    </row>
    <row r="211" spans="11:21" x14ac:dyDescent="0.25">
      <c r="N211"/>
      <c r="O211"/>
      <c r="P211"/>
      <c r="Q211"/>
      <c r="R211"/>
      <c r="S211"/>
      <c r="T211"/>
      <c r="U211"/>
    </row>
    <row r="212" spans="11:21" x14ac:dyDescent="0.25">
      <c r="N212"/>
      <c r="O212"/>
      <c r="P212"/>
      <c r="Q212"/>
      <c r="R212"/>
      <c r="S212"/>
      <c r="T212"/>
      <c r="U212"/>
    </row>
    <row r="213" spans="11:21" x14ac:dyDescent="0.25">
      <c r="N213"/>
      <c r="O213"/>
      <c r="P213"/>
      <c r="Q213"/>
      <c r="R213"/>
      <c r="S213"/>
      <c r="T213"/>
      <c r="U213"/>
    </row>
    <row r="214" spans="11:21" x14ac:dyDescent="0.25">
      <c r="N214"/>
      <c r="O214"/>
      <c r="P214"/>
      <c r="Q214"/>
      <c r="R214"/>
      <c r="S214"/>
      <c r="T214"/>
      <c r="U214"/>
    </row>
    <row r="215" spans="11:21" x14ac:dyDescent="0.25">
      <c r="N215"/>
      <c r="O215"/>
      <c r="P215"/>
      <c r="Q215"/>
      <c r="R215"/>
      <c r="S215"/>
      <c r="T215"/>
      <c r="U215"/>
    </row>
    <row r="216" spans="11:21" x14ac:dyDescent="0.25">
      <c r="N216"/>
      <c r="O216"/>
      <c r="P216"/>
      <c r="Q216"/>
      <c r="R216"/>
      <c r="S216"/>
      <c r="T216"/>
      <c r="U216"/>
    </row>
    <row r="217" spans="11:21" x14ac:dyDescent="0.25">
      <c r="N217"/>
      <c r="O217"/>
      <c r="P217"/>
      <c r="Q217"/>
      <c r="R217"/>
      <c r="S217"/>
      <c r="T217"/>
      <c r="U217"/>
    </row>
    <row r="218" spans="11:21" x14ac:dyDescent="0.25">
      <c r="K218" s="107" t="s">
        <v>155</v>
      </c>
      <c r="L218" s="107" t="s">
        <v>149</v>
      </c>
      <c r="M218" s="108"/>
      <c r="N218"/>
      <c r="O218"/>
      <c r="P218"/>
      <c r="Q218"/>
      <c r="R218"/>
      <c r="S218"/>
      <c r="T218"/>
      <c r="U218"/>
    </row>
    <row r="219" spans="11:21" x14ac:dyDescent="0.25">
      <c r="K219" s="109" t="s">
        <v>156</v>
      </c>
      <c r="L219" s="3">
        <f>COUNTIF(J5:J179,1)</f>
        <v>114</v>
      </c>
      <c r="M219"/>
      <c r="N219"/>
      <c r="O219"/>
      <c r="P219"/>
      <c r="Q219"/>
      <c r="R219"/>
      <c r="S219"/>
      <c r="T219"/>
      <c r="U219"/>
    </row>
    <row r="220" spans="11:21" x14ac:dyDescent="0.25">
      <c r="K220" s="109" t="s">
        <v>157</v>
      </c>
      <c r="L220" s="3">
        <f>COUNTIF(J5:J179,2)</f>
        <v>47</v>
      </c>
      <c r="M220"/>
      <c r="N220"/>
      <c r="O220"/>
      <c r="P220"/>
      <c r="Q220"/>
      <c r="R220"/>
      <c r="S220"/>
      <c r="T220"/>
      <c r="U220"/>
    </row>
    <row r="221" spans="11:21" x14ac:dyDescent="0.25">
      <c r="K221" s="109" t="s">
        <v>158</v>
      </c>
      <c r="L221" s="3">
        <f>COUNTIF(J5:J179,3)</f>
        <v>12</v>
      </c>
      <c r="M221"/>
      <c r="N221"/>
      <c r="O221"/>
      <c r="P221"/>
      <c r="Q221"/>
      <c r="R221"/>
      <c r="S221"/>
      <c r="T221"/>
      <c r="U221"/>
    </row>
    <row r="222" spans="11:21" x14ac:dyDescent="0.25">
      <c r="K222" s="109" t="s">
        <v>159</v>
      </c>
      <c r="L222" s="3">
        <f>COUNTIF(J5:J179,4)</f>
        <v>2</v>
      </c>
      <c r="M222"/>
      <c r="N222"/>
      <c r="O222"/>
      <c r="P222"/>
      <c r="Q222"/>
      <c r="R222"/>
      <c r="S222"/>
      <c r="T222"/>
      <c r="U222"/>
    </row>
    <row r="223" spans="11:21" x14ac:dyDescent="0.25">
      <c r="K223" s="109" t="s">
        <v>160</v>
      </c>
      <c r="L223" s="3">
        <f>COUNTIF(J5:J179,5)</f>
        <v>0</v>
      </c>
      <c r="M223"/>
      <c r="N223"/>
      <c r="O223"/>
      <c r="P223"/>
      <c r="Q223"/>
      <c r="R223"/>
      <c r="S223"/>
      <c r="T223"/>
      <c r="U223"/>
    </row>
    <row r="224" spans="11:21" x14ac:dyDescent="0.25">
      <c r="L224" s="82">
        <f>SUM(L219:L223)</f>
        <v>175</v>
      </c>
      <c r="N224"/>
      <c r="O224"/>
      <c r="P224"/>
      <c r="Q224"/>
      <c r="R224"/>
      <c r="S224"/>
      <c r="T224"/>
      <c r="U224"/>
    </row>
    <row r="225" spans="11:21" x14ac:dyDescent="0.25">
      <c r="N225"/>
      <c r="O225"/>
      <c r="P225"/>
      <c r="Q225"/>
      <c r="R225"/>
      <c r="S225"/>
      <c r="T225"/>
      <c r="U225"/>
    </row>
    <row r="226" spans="11:21" x14ac:dyDescent="0.25">
      <c r="N226"/>
      <c r="O226"/>
      <c r="P226"/>
      <c r="Q226"/>
      <c r="R226"/>
      <c r="S226"/>
      <c r="T226"/>
      <c r="U226"/>
    </row>
    <row r="227" spans="11:21" x14ac:dyDescent="0.25">
      <c r="N227"/>
      <c r="O227"/>
      <c r="P227"/>
      <c r="Q227"/>
      <c r="R227"/>
      <c r="S227"/>
      <c r="T227"/>
      <c r="U227"/>
    </row>
    <row r="228" spans="11:21" x14ac:dyDescent="0.25">
      <c r="N228"/>
      <c r="O228"/>
      <c r="P228"/>
      <c r="Q228"/>
      <c r="R228"/>
      <c r="S228"/>
      <c r="T228"/>
      <c r="U228"/>
    </row>
    <row r="229" spans="11:21" x14ac:dyDescent="0.25">
      <c r="N229"/>
      <c r="O229"/>
      <c r="P229"/>
      <c r="Q229"/>
      <c r="R229"/>
      <c r="S229"/>
      <c r="T229"/>
      <c r="U229"/>
    </row>
    <row r="230" spans="11:21" x14ac:dyDescent="0.25">
      <c r="N230"/>
      <c r="O230"/>
      <c r="P230"/>
      <c r="Q230"/>
      <c r="R230"/>
      <c r="S230"/>
      <c r="T230"/>
      <c r="U230"/>
    </row>
    <row r="231" spans="11:21" x14ac:dyDescent="0.25">
      <c r="N231"/>
      <c r="O231"/>
      <c r="P231"/>
      <c r="Q231"/>
      <c r="R231"/>
      <c r="S231"/>
      <c r="T231"/>
      <c r="U231"/>
    </row>
    <row r="232" spans="11:21" x14ac:dyDescent="0.25">
      <c r="N232"/>
      <c r="O232"/>
      <c r="P232"/>
      <c r="Q232"/>
      <c r="R232"/>
      <c r="S232"/>
      <c r="T232"/>
      <c r="U232"/>
    </row>
    <row r="233" spans="11:21" x14ac:dyDescent="0.25">
      <c r="K233" s="175" t="s">
        <v>161</v>
      </c>
      <c r="L233" s="175"/>
      <c r="M233" s="110"/>
      <c r="N233"/>
      <c r="O233"/>
      <c r="P233"/>
      <c r="Q233"/>
      <c r="R233"/>
      <c r="S233"/>
      <c r="T233"/>
      <c r="U233"/>
    </row>
    <row r="234" spans="11:21" x14ac:dyDescent="0.25">
      <c r="K234" s="81" t="s">
        <v>162</v>
      </c>
      <c r="L234" s="81">
        <v>175</v>
      </c>
      <c r="N234"/>
      <c r="O234"/>
      <c r="P234"/>
      <c r="Q234"/>
      <c r="R234"/>
      <c r="S234"/>
      <c r="T234"/>
      <c r="U234"/>
    </row>
    <row r="235" spans="11:21" x14ac:dyDescent="0.25">
      <c r="K235" s="81" t="s">
        <v>163</v>
      </c>
      <c r="L235" s="81">
        <v>0</v>
      </c>
      <c r="N235"/>
      <c r="O235"/>
      <c r="P235"/>
      <c r="Q235"/>
      <c r="R235"/>
      <c r="S235"/>
      <c r="T235"/>
      <c r="U235"/>
    </row>
    <row r="236" spans="11:21" x14ac:dyDescent="0.25">
      <c r="N236"/>
      <c r="O236"/>
      <c r="P236"/>
      <c r="Q236"/>
      <c r="R236"/>
      <c r="S236"/>
      <c r="T236"/>
      <c r="U236"/>
    </row>
    <row r="237" spans="11:21" x14ac:dyDescent="0.25">
      <c r="N237"/>
      <c r="O237"/>
      <c r="P237"/>
      <c r="Q237"/>
      <c r="R237"/>
      <c r="S237"/>
      <c r="T237"/>
      <c r="U237"/>
    </row>
    <row r="238" spans="11:21" x14ac:dyDescent="0.25">
      <c r="N238"/>
      <c r="O238"/>
      <c r="P238"/>
      <c r="Q238"/>
      <c r="R238"/>
      <c r="S238"/>
      <c r="T238"/>
      <c r="U238"/>
    </row>
    <row r="239" spans="11:21" x14ac:dyDescent="0.25">
      <c r="N239"/>
      <c r="O239"/>
      <c r="P239"/>
      <c r="Q239"/>
      <c r="R239"/>
      <c r="S239"/>
      <c r="T239"/>
      <c r="U239"/>
    </row>
    <row r="240" spans="11:21" x14ac:dyDescent="0.25">
      <c r="N240"/>
      <c r="O240"/>
      <c r="P240"/>
      <c r="Q240"/>
      <c r="R240"/>
      <c r="S240"/>
      <c r="T240"/>
      <c r="U240"/>
    </row>
    <row r="241" spans="11:21" x14ac:dyDescent="0.25">
      <c r="N241"/>
      <c r="O241"/>
      <c r="P241"/>
      <c r="Q241"/>
      <c r="R241"/>
      <c r="S241"/>
      <c r="T241"/>
      <c r="U241"/>
    </row>
    <row r="242" spans="11:21" x14ac:dyDescent="0.25">
      <c r="N242"/>
      <c r="O242"/>
      <c r="P242"/>
      <c r="Q242"/>
      <c r="R242"/>
      <c r="S242"/>
      <c r="T242"/>
      <c r="U242"/>
    </row>
    <row r="243" spans="11:21" x14ac:dyDescent="0.25">
      <c r="N243"/>
      <c r="O243"/>
      <c r="P243"/>
      <c r="Q243"/>
      <c r="R243"/>
      <c r="S243"/>
      <c r="T243"/>
      <c r="U243"/>
    </row>
    <row r="244" spans="11:21" x14ac:dyDescent="0.25">
      <c r="N244"/>
      <c r="O244"/>
      <c r="P244"/>
      <c r="Q244"/>
      <c r="R244"/>
      <c r="S244"/>
      <c r="T244"/>
      <c r="U244"/>
    </row>
    <row r="245" spans="11:21" x14ac:dyDescent="0.25">
      <c r="N245"/>
      <c r="O245"/>
      <c r="P245"/>
      <c r="Q245"/>
      <c r="R245"/>
      <c r="S245"/>
      <c r="T245"/>
      <c r="U245"/>
    </row>
    <row r="246" spans="11:21" x14ac:dyDescent="0.25">
      <c r="N246"/>
      <c r="O246"/>
      <c r="P246"/>
      <c r="Q246"/>
      <c r="R246"/>
      <c r="S246"/>
      <c r="T246"/>
      <c r="U246"/>
    </row>
    <row r="247" spans="11:21" x14ac:dyDescent="0.25">
      <c r="N247"/>
      <c r="O247"/>
      <c r="P247"/>
      <c r="Q247"/>
      <c r="R247"/>
      <c r="S247"/>
      <c r="T247"/>
      <c r="U247"/>
    </row>
    <row r="248" spans="11:21" x14ac:dyDescent="0.25">
      <c r="K248" s="111"/>
      <c r="L248"/>
      <c r="M248"/>
      <c r="N248"/>
      <c r="O248"/>
      <c r="P248"/>
      <c r="Q248"/>
      <c r="R248"/>
      <c r="S248"/>
      <c r="T248"/>
      <c r="U248"/>
    </row>
    <row r="249" spans="11:21" x14ac:dyDescent="0.25">
      <c r="K249" s="111"/>
      <c r="L249"/>
      <c r="M249"/>
      <c r="N249"/>
      <c r="O249"/>
      <c r="P249"/>
      <c r="Q249"/>
      <c r="R249"/>
      <c r="S249"/>
      <c r="T249"/>
      <c r="U249"/>
    </row>
    <row r="250" spans="11:21" x14ac:dyDescent="0.25">
      <c r="K250" s="111"/>
      <c r="L250"/>
      <c r="M250"/>
      <c r="N250"/>
      <c r="O250"/>
      <c r="P250"/>
      <c r="Q250"/>
      <c r="R250"/>
      <c r="S250"/>
      <c r="T250"/>
      <c r="U250"/>
    </row>
    <row r="251" spans="11:21" x14ac:dyDescent="0.25">
      <c r="K251"/>
      <c r="L251"/>
      <c r="M251"/>
      <c r="N251"/>
      <c r="O251"/>
      <c r="P251"/>
      <c r="Q251"/>
      <c r="R251"/>
      <c r="S251"/>
      <c r="T251"/>
      <c r="U251"/>
    </row>
    <row r="252" spans="11:21" x14ac:dyDescent="0.25">
      <c r="K252" s="107" t="s">
        <v>164</v>
      </c>
      <c r="L252" s="107"/>
      <c r="M252" s="107"/>
      <c r="N252" s="107"/>
      <c r="O252"/>
      <c r="P252"/>
      <c r="Q252"/>
      <c r="R252"/>
      <c r="S252"/>
      <c r="T252"/>
      <c r="U252"/>
    </row>
    <row r="253" spans="11:21" x14ac:dyDescent="0.25">
      <c r="K253" s="3"/>
      <c r="L253" s="3" t="s">
        <v>162</v>
      </c>
      <c r="M253" s="3"/>
      <c r="N253" s="3" t="s">
        <v>163</v>
      </c>
      <c r="O253"/>
      <c r="P253"/>
      <c r="Q253"/>
      <c r="R253"/>
      <c r="S253"/>
      <c r="T253"/>
      <c r="U253"/>
    </row>
    <row r="254" spans="11:21" x14ac:dyDescent="0.25">
      <c r="K254" s="81" t="s">
        <v>92</v>
      </c>
      <c r="L254" s="81">
        <v>139</v>
      </c>
      <c r="M254" s="81"/>
      <c r="N254" s="112">
        <v>36</v>
      </c>
      <c r="O254"/>
      <c r="P254"/>
      <c r="Q254"/>
      <c r="R254"/>
      <c r="S254"/>
      <c r="T254"/>
      <c r="U254"/>
    </row>
    <row r="255" spans="11:21" x14ac:dyDescent="0.25">
      <c r="K255" s="81" t="s">
        <v>93</v>
      </c>
      <c r="L255" s="81">
        <v>137</v>
      </c>
      <c r="M255" s="81"/>
      <c r="N255" s="5">
        <v>38</v>
      </c>
      <c r="O255"/>
      <c r="P255"/>
      <c r="Q255"/>
      <c r="R255"/>
      <c r="S255"/>
      <c r="T255"/>
      <c r="U255"/>
    </row>
    <row r="256" spans="11:21" x14ac:dyDescent="0.25">
      <c r="K256" s="81" t="s">
        <v>94</v>
      </c>
      <c r="L256" s="81">
        <v>160</v>
      </c>
      <c r="M256" s="81"/>
      <c r="N256" s="5">
        <v>15</v>
      </c>
      <c r="O256"/>
      <c r="P256"/>
      <c r="Q256"/>
      <c r="R256"/>
      <c r="S256"/>
      <c r="T256"/>
      <c r="U256"/>
    </row>
    <row r="257" spans="11:21" x14ac:dyDescent="0.25">
      <c r="K257" s="81" t="s">
        <v>95</v>
      </c>
      <c r="L257" s="81">
        <v>153</v>
      </c>
      <c r="M257" s="81"/>
      <c r="N257" s="5">
        <v>22</v>
      </c>
      <c r="O257"/>
      <c r="P257"/>
      <c r="Q257"/>
      <c r="R257"/>
      <c r="S257"/>
      <c r="T257"/>
      <c r="U257"/>
    </row>
    <row r="258" spans="11:21" x14ac:dyDescent="0.25">
      <c r="K258" s="81" t="s">
        <v>165</v>
      </c>
      <c r="L258" s="81">
        <v>163</v>
      </c>
      <c r="M258" s="81"/>
      <c r="N258" s="5">
        <v>12</v>
      </c>
      <c r="O258"/>
      <c r="P258"/>
      <c r="Q258"/>
      <c r="R258"/>
      <c r="S258"/>
      <c r="T258"/>
      <c r="U258"/>
    </row>
    <row r="259" spans="11:21" x14ac:dyDescent="0.25">
      <c r="K259" s="81" t="s">
        <v>97</v>
      </c>
      <c r="L259" s="81">
        <v>160</v>
      </c>
      <c r="M259" s="81"/>
      <c r="N259" s="5">
        <v>15</v>
      </c>
      <c r="O259"/>
      <c r="P259"/>
      <c r="Q259"/>
      <c r="R259"/>
      <c r="S259"/>
      <c r="T259"/>
      <c r="U259"/>
    </row>
    <row r="260" spans="11:21" x14ac:dyDescent="0.25">
      <c r="K260" s="81" t="s">
        <v>166</v>
      </c>
      <c r="L260" s="81">
        <v>37</v>
      </c>
      <c r="M260" s="81"/>
      <c r="N260" s="5">
        <v>138</v>
      </c>
      <c r="O260"/>
      <c r="P260"/>
      <c r="Q260"/>
      <c r="R260"/>
      <c r="S260"/>
      <c r="T260"/>
      <c r="U260"/>
    </row>
    <row r="261" spans="11:21" x14ac:dyDescent="0.25">
      <c r="K261" s="81" t="s">
        <v>167</v>
      </c>
      <c r="L261" s="81">
        <v>37</v>
      </c>
      <c r="M261" s="81"/>
      <c r="N261" s="5">
        <v>138</v>
      </c>
      <c r="O261"/>
      <c r="P261"/>
      <c r="Q261"/>
      <c r="R261"/>
      <c r="S261"/>
      <c r="T261"/>
      <c r="U261"/>
    </row>
    <row r="262" spans="11:21" x14ac:dyDescent="0.25">
      <c r="K262" s="81" t="s">
        <v>168</v>
      </c>
      <c r="L262" s="81">
        <v>21</v>
      </c>
      <c r="M262" s="81"/>
      <c r="N262" s="5">
        <v>154</v>
      </c>
      <c r="O262"/>
      <c r="P262"/>
      <c r="Q262"/>
      <c r="R262"/>
      <c r="S262"/>
      <c r="T262"/>
      <c r="U262"/>
    </row>
    <row r="263" spans="11:21" x14ac:dyDescent="0.25">
      <c r="K263" s="81" t="s">
        <v>169</v>
      </c>
      <c r="L263" s="81">
        <v>11</v>
      </c>
      <c r="M263" s="81"/>
      <c r="N263" s="5">
        <v>164</v>
      </c>
      <c r="O263"/>
      <c r="P263"/>
      <c r="Q263"/>
      <c r="R263"/>
      <c r="S263"/>
      <c r="T263"/>
      <c r="U263"/>
    </row>
    <row r="264" spans="11:21" x14ac:dyDescent="0.25">
      <c r="K264" s="81" t="s">
        <v>170</v>
      </c>
      <c r="L264" s="81">
        <v>5</v>
      </c>
      <c r="M264" s="81"/>
      <c r="N264" s="5">
        <v>170</v>
      </c>
      <c r="O264"/>
      <c r="P264"/>
      <c r="Q264"/>
      <c r="R264"/>
      <c r="S264"/>
      <c r="T264"/>
      <c r="U264"/>
    </row>
    <row r="265" spans="11:21" x14ac:dyDescent="0.25">
      <c r="K265" s="81" t="s">
        <v>103</v>
      </c>
      <c r="L265" s="81">
        <v>145</v>
      </c>
      <c r="M265" s="81"/>
      <c r="N265" s="5">
        <v>30</v>
      </c>
      <c r="O265"/>
      <c r="P265"/>
      <c r="Q265"/>
      <c r="R265"/>
      <c r="S265"/>
      <c r="T265"/>
      <c r="U265"/>
    </row>
    <row r="266" spans="11:21" x14ac:dyDescent="0.25">
      <c r="K266" s="81" t="s">
        <v>171</v>
      </c>
      <c r="L266" s="81">
        <v>155</v>
      </c>
      <c r="M266" s="81"/>
      <c r="N266" s="5">
        <v>20</v>
      </c>
      <c r="O266"/>
      <c r="P266"/>
      <c r="Q266"/>
      <c r="R266"/>
      <c r="S266"/>
      <c r="T266"/>
      <c r="U266"/>
    </row>
    <row r="267" spans="11:21" x14ac:dyDescent="0.25">
      <c r="K267" s="81" t="s">
        <v>172</v>
      </c>
      <c r="L267" s="81">
        <v>5</v>
      </c>
      <c r="M267" s="81"/>
      <c r="N267" s="5">
        <v>170</v>
      </c>
      <c r="O267"/>
      <c r="P267"/>
      <c r="Q267"/>
      <c r="R267"/>
      <c r="S267"/>
      <c r="T267"/>
      <c r="U267"/>
    </row>
    <row r="268" spans="11:21" x14ac:dyDescent="0.25">
      <c r="K268"/>
      <c r="N268"/>
      <c r="O268"/>
      <c r="P268"/>
      <c r="Q268"/>
      <c r="R268"/>
      <c r="S268"/>
      <c r="T268"/>
      <c r="U268"/>
    </row>
    <row r="269" spans="11:21" x14ac:dyDescent="0.25">
      <c r="K269" s="113" t="s">
        <v>173</v>
      </c>
      <c r="L269" s="114" t="s">
        <v>107</v>
      </c>
      <c r="M269"/>
      <c r="N269"/>
      <c r="O269"/>
      <c r="P269"/>
      <c r="Q269"/>
      <c r="R269"/>
      <c r="S269"/>
      <c r="T269"/>
      <c r="U269"/>
    </row>
    <row r="270" spans="11:21" x14ac:dyDescent="0.25">
      <c r="K270" s="81" t="s">
        <v>174</v>
      </c>
      <c r="L270" s="115">
        <v>10</v>
      </c>
      <c r="M270" s="116"/>
      <c r="N270"/>
      <c r="O270"/>
      <c r="P270"/>
      <c r="Q270"/>
      <c r="R270"/>
      <c r="S270"/>
      <c r="T270"/>
      <c r="U270"/>
    </row>
    <row r="271" spans="11:21" x14ac:dyDescent="0.25">
      <c r="K271" s="81" t="s">
        <v>118</v>
      </c>
      <c r="L271" s="117">
        <v>7</v>
      </c>
      <c r="M271" s="118"/>
      <c r="N271"/>
      <c r="O271"/>
      <c r="P271"/>
      <c r="Q271"/>
      <c r="R271"/>
      <c r="S271"/>
      <c r="T271"/>
      <c r="U271"/>
    </row>
    <row r="272" spans="11:21" x14ac:dyDescent="0.25">
      <c r="K272" s="81" t="s">
        <v>119</v>
      </c>
      <c r="L272" s="117">
        <v>23</v>
      </c>
      <c r="M272" s="118"/>
      <c r="N272"/>
      <c r="O272"/>
      <c r="P272"/>
      <c r="Q272"/>
      <c r="R272"/>
      <c r="S272"/>
      <c r="T272"/>
      <c r="U272"/>
    </row>
    <row r="273" spans="11:24" x14ac:dyDescent="0.25">
      <c r="K273" s="81" t="s">
        <v>120</v>
      </c>
      <c r="L273" s="3">
        <v>5</v>
      </c>
      <c r="M273"/>
      <c r="N273"/>
      <c r="O273"/>
      <c r="P273"/>
      <c r="Q273"/>
      <c r="R273"/>
      <c r="S273"/>
      <c r="T273"/>
      <c r="U273"/>
    </row>
    <row r="274" spans="11:24" x14ac:dyDescent="0.25">
      <c r="K274" s="81" t="s">
        <v>121</v>
      </c>
      <c r="L274" s="3">
        <v>26</v>
      </c>
      <c r="M274"/>
      <c r="N274"/>
      <c r="O274"/>
      <c r="P274"/>
      <c r="Q274"/>
      <c r="R274"/>
      <c r="S274"/>
      <c r="T274"/>
      <c r="U274"/>
    </row>
    <row r="275" spans="11:24" x14ac:dyDescent="0.25">
      <c r="K275" s="81" t="s">
        <v>122</v>
      </c>
      <c r="L275" s="3">
        <v>1</v>
      </c>
      <c r="M275"/>
      <c r="N275"/>
      <c r="O275"/>
      <c r="P275"/>
      <c r="Q275"/>
      <c r="R275"/>
      <c r="S275"/>
      <c r="T275"/>
      <c r="U275"/>
    </row>
    <row r="276" spans="11:24" x14ac:dyDescent="0.25">
      <c r="K276" s="81" t="s">
        <v>123</v>
      </c>
      <c r="L276" s="3">
        <v>4</v>
      </c>
      <c r="M276"/>
      <c r="N276"/>
      <c r="O276"/>
      <c r="P276"/>
      <c r="Q276"/>
      <c r="R276"/>
      <c r="S276"/>
      <c r="T276"/>
      <c r="U276"/>
    </row>
    <row r="277" spans="11:24" x14ac:dyDescent="0.25">
      <c r="K277" s="81" t="s">
        <v>175</v>
      </c>
      <c r="L277" s="3">
        <v>100</v>
      </c>
      <c r="M277"/>
      <c r="N277"/>
      <c r="O277"/>
      <c r="P277"/>
      <c r="Q277"/>
      <c r="R277"/>
      <c r="S277"/>
      <c r="T277"/>
      <c r="U277"/>
    </row>
    <row r="278" spans="11:24" x14ac:dyDescent="0.25">
      <c r="K278"/>
      <c r="L278"/>
      <c r="M278"/>
      <c r="N278"/>
      <c r="O278"/>
      <c r="P278"/>
      <c r="Q278"/>
      <c r="R278"/>
      <c r="S278"/>
      <c r="T278"/>
      <c r="U278"/>
    </row>
    <row r="279" spans="11:24" x14ac:dyDescent="0.25">
      <c r="K279"/>
      <c r="L279"/>
      <c r="M279"/>
      <c r="N279"/>
      <c r="O279"/>
      <c r="P279"/>
      <c r="Q279"/>
      <c r="R279"/>
      <c r="S279"/>
      <c r="T279"/>
      <c r="U279"/>
    </row>
    <row r="280" spans="11:24" x14ac:dyDescent="0.25">
      <c r="K280"/>
      <c r="L280"/>
      <c r="M280"/>
      <c r="N280"/>
      <c r="O280"/>
      <c r="P280"/>
      <c r="Q280"/>
      <c r="R280"/>
      <c r="S280"/>
      <c r="T280"/>
      <c r="U280"/>
    </row>
    <row r="281" spans="11:24" x14ac:dyDescent="0.25">
      <c r="K281"/>
      <c r="L281"/>
      <c r="M281"/>
      <c r="N281"/>
      <c r="O281"/>
      <c r="P281"/>
      <c r="Q281"/>
      <c r="R281"/>
      <c r="S281"/>
      <c r="T281"/>
      <c r="U281"/>
    </row>
    <row r="282" spans="11:24" x14ac:dyDescent="0.25">
      <c r="K282"/>
      <c r="L282"/>
      <c r="M282"/>
      <c r="N282"/>
      <c r="O282"/>
      <c r="P282"/>
      <c r="Q282"/>
      <c r="R282"/>
      <c r="S282"/>
      <c r="T282"/>
      <c r="U282"/>
    </row>
    <row r="283" spans="11:24" x14ac:dyDescent="0.25">
      <c r="K283"/>
      <c r="L283"/>
      <c r="M283"/>
      <c r="N283"/>
      <c r="O283"/>
      <c r="P283"/>
      <c r="Q283"/>
      <c r="R283"/>
      <c r="S283"/>
      <c r="T283"/>
      <c r="U283"/>
    </row>
    <row r="284" spans="11:24" x14ac:dyDescent="0.25">
      <c r="K284"/>
      <c r="L284"/>
      <c r="M284"/>
      <c r="N284"/>
      <c r="O284"/>
      <c r="P284"/>
      <c r="Q284"/>
      <c r="R284"/>
      <c r="S284"/>
      <c r="T284"/>
      <c r="U284"/>
    </row>
    <row r="288" spans="11:24" x14ac:dyDescent="0.25">
      <c r="K288"/>
      <c r="L288" t="s">
        <v>176</v>
      </c>
      <c r="M288"/>
      <c r="N288"/>
      <c r="O288"/>
      <c r="P288"/>
      <c r="Q288"/>
      <c r="R288"/>
      <c r="S288" s="119"/>
      <c r="T288"/>
      <c r="U288"/>
      <c r="V288"/>
      <c r="W288"/>
      <c r="X288"/>
    </row>
    <row r="289" spans="11:24" x14ac:dyDescent="0.25">
      <c r="K289"/>
      <c r="L289"/>
      <c r="M289"/>
      <c r="N289"/>
      <c r="O289"/>
      <c r="P289"/>
      <c r="Q289"/>
      <c r="R289"/>
      <c r="S289" s="119"/>
      <c r="T289"/>
      <c r="U289"/>
      <c r="V289"/>
      <c r="W289"/>
      <c r="X289"/>
    </row>
    <row r="290" spans="11:24" x14ac:dyDescent="0.25">
      <c r="K290"/>
      <c r="M290" s="120" t="s">
        <v>177</v>
      </c>
      <c r="N290" s="120" t="s">
        <v>178</v>
      </c>
      <c r="O290" s="120" t="s">
        <v>177</v>
      </c>
      <c r="P290" s="120" t="s">
        <v>179</v>
      </c>
      <c r="Q290" s="120" t="s">
        <v>180</v>
      </c>
      <c r="R290" s="120" t="s">
        <v>179</v>
      </c>
      <c r="S290" s="119"/>
      <c r="T290"/>
      <c r="U290"/>
      <c r="V290"/>
      <c r="W290"/>
      <c r="X290"/>
    </row>
    <row r="291" spans="11:24" x14ac:dyDescent="0.25">
      <c r="K291"/>
      <c r="M291" s="121" t="s">
        <v>181</v>
      </c>
      <c r="N291" s="121">
        <v>17</v>
      </c>
      <c r="O291" s="121" t="s">
        <v>181</v>
      </c>
      <c r="P291" s="121">
        <v>14</v>
      </c>
      <c r="Q291" s="122">
        <f t="shared" ref="Q291:Q306" si="5">SUM(N291/300)</f>
        <v>5.6666666666666664E-2</v>
      </c>
      <c r="R291" s="122">
        <f t="shared" ref="R291:R306" si="6">SUM(P291/300)</f>
        <v>4.6666666666666669E-2</v>
      </c>
      <c r="S291" s="119"/>
      <c r="T291"/>
      <c r="U291"/>
      <c r="V291"/>
      <c r="W291"/>
      <c r="X291"/>
    </row>
    <row r="292" spans="11:24" x14ac:dyDescent="0.25">
      <c r="K292"/>
      <c r="M292" s="121" t="s">
        <v>182</v>
      </c>
      <c r="N292" s="121">
        <v>11</v>
      </c>
      <c r="O292" s="121" t="s">
        <v>182</v>
      </c>
      <c r="P292" s="121">
        <v>19</v>
      </c>
      <c r="Q292" s="122">
        <f t="shared" si="5"/>
        <v>3.6666666666666667E-2</v>
      </c>
      <c r="R292" s="122">
        <f t="shared" si="6"/>
        <v>6.3333333333333339E-2</v>
      </c>
      <c r="S292" s="119"/>
      <c r="T292"/>
      <c r="U292"/>
      <c r="V292"/>
      <c r="W292"/>
      <c r="X292"/>
    </row>
    <row r="293" spans="11:24" x14ac:dyDescent="0.25">
      <c r="K293"/>
      <c r="M293" s="121" t="s">
        <v>183</v>
      </c>
      <c r="N293" s="121">
        <v>15</v>
      </c>
      <c r="O293" s="121" t="s">
        <v>183</v>
      </c>
      <c r="P293" s="121">
        <v>28</v>
      </c>
      <c r="Q293" s="122">
        <f t="shared" si="5"/>
        <v>0.05</v>
      </c>
      <c r="R293" s="122">
        <f t="shared" si="6"/>
        <v>9.3333333333333338E-2</v>
      </c>
      <c r="S293" s="119"/>
      <c r="T293"/>
      <c r="U293"/>
      <c r="V293"/>
      <c r="W293"/>
      <c r="X293"/>
    </row>
    <row r="294" spans="11:24" x14ac:dyDescent="0.25">
      <c r="K294"/>
      <c r="M294" s="121" t="s">
        <v>184</v>
      </c>
      <c r="N294" s="121">
        <v>3</v>
      </c>
      <c r="O294" s="121" t="s">
        <v>184</v>
      </c>
      <c r="P294" s="121">
        <v>15</v>
      </c>
      <c r="Q294" s="122">
        <f t="shared" si="5"/>
        <v>0.01</v>
      </c>
      <c r="R294" s="122">
        <f t="shared" si="6"/>
        <v>0.05</v>
      </c>
      <c r="S294" s="119"/>
      <c r="T294"/>
      <c r="U294"/>
      <c r="V294"/>
      <c r="W294"/>
      <c r="X294"/>
    </row>
    <row r="295" spans="11:24" x14ac:dyDescent="0.25">
      <c r="K295"/>
      <c r="M295" s="121" t="s">
        <v>185</v>
      </c>
      <c r="N295" s="121">
        <v>10</v>
      </c>
      <c r="O295" s="121" t="s">
        <v>185</v>
      </c>
      <c r="P295" s="121">
        <v>10</v>
      </c>
      <c r="Q295" s="122">
        <f t="shared" si="5"/>
        <v>3.3333333333333333E-2</v>
      </c>
      <c r="R295" s="122">
        <f t="shared" si="6"/>
        <v>3.3333333333333333E-2</v>
      </c>
      <c r="S295" s="119"/>
      <c r="T295"/>
      <c r="U295"/>
      <c r="V295"/>
      <c r="W295"/>
      <c r="X295"/>
    </row>
    <row r="296" spans="11:24" x14ac:dyDescent="0.25">
      <c r="K296"/>
      <c r="M296" s="121" t="s">
        <v>186</v>
      </c>
      <c r="N296" s="121">
        <v>0</v>
      </c>
      <c r="O296" s="121" t="s">
        <v>186</v>
      </c>
      <c r="P296" s="121">
        <v>5</v>
      </c>
      <c r="Q296" s="122">
        <f t="shared" si="5"/>
        <v>0</v>
      </c>
      <c r="R296" s="122">
        <f t="shared" si="6"/>
        <v>1.6666666666666666E-2</v>
      </c>
      <c r="S296" s="119"/>
      <c r="T296"/>
      <c r="U296"/>
      <c r="V296"/>
      <c r="W296"/>
      <c r="X296"/>
    </row>
    <row r="297" spans="11:24" x14ac:dyDescent="0.25">
      <c r="K297"/>
      <c r="M297" s="121" t="s">
        <v>187</v>
      </c>
      <c r="N297" s="121">
        <v>2</v>
      </c>
      <c r="O297" s="121" t="s">
        <v>187</v>
      </c>
      <c r="P297" s="121">
        <v>5</v>
      </c>
      <c r="Q297" s="122">
        <f t="shared" si="5"/>
        <v>6.6666666666666671E-3</v>
      </c>
      <c r="R297" s="122">
        <f t="shared" si="6"/>
        <v>1.6666666666666666E-2</v>
      </c>
      <c r="S297" s="119"/>
      <c r="T297"/>
      <c r="U297"/>
      <c r="V297"/>
      <c r="W297"/>
      <c r="X297"/>
    </row>
    <row r="298" spans="11:24" x14ac:dyDescent="0.25">
      <c r="K298"/>
      <c r="M298" s="121" t="s">
        <v>188</v>
      </c>
      <c r="N298" s="121">
        <v>6</v>
      </c>
      <c r="O298" s="121" t="s">
        <v>188</v>
      </c>
      <c r="P298" s="121">
        <v>9</v>
      </c>
      <c r="Q298" s="122">
        <f t="shared" si="5"/>
        <v>0.02</v>
      </c>
      <c r="R298" s="122">
        <f t="shared" si="6"/>
        <v>0.03</v>
      </c>
      <c r="S298" s="119"/>
      <c r="T298"/>
      <c r="U298"/>
      <c r="V298"/>
      <c r="W298"/>
      <c r="X298"/>
    </row>
    <row r="299" spans="11:24" x14ac:dyDescent="0.25">
      <c r="K299"/>
      <c r="M299" s="121" t="s">
        <v>189</v>
      </c>
      <c r="N299" s="121">
        <v>0</v>
      </c>
      <c r="O299" s="121" t="s">
        <v>189</v>
      </c>
      <c r="P299" s="121">
        <v>0</v>
      </c>
      <c r="Q299" s="122">
        <f t="shared" si="5"/>
        <v>0</v>
      </c>
      <c r="R299" s="122">
        <f t="shared" si="6"/>
        <v>0</v>
      </c>
      <c r="S299" s="119"/>
      <c r="T299"/>
      <c r="U299"/>
      <c r="V299"/>
      <c r="W299"/>
      <c r="X299"/>
    </row>
    <row r="300" spans="11:24" x14ac:dyDescent="0.25">
      <c r="K300"/>
      <c r="M300" s="121" t="s">
        <v>190</v>
      </c>
      <c r="N300" s="121">
        <v>0</v>
      </c>
      <c r="O300" s="121" t="s">
        <v>190</v>
      </c>
      <c r="P300" s="121">
        <v>0</v>
      </c>
      <c r="Q300" s="122">
        <f t="shared" si="5"/>
        <v>0</v>
      </c>
      <c r="R300" s="122">
        <f t="shared" si="6"/>
        <v>0</v>
      </c>
      <c r="S300" s="119"/>
      <c r="T300"/>
      <c r="U300"/>
      <c r="V300"/>
      <c r="W300"/>
      <c r="X300"/>
    </row>
    <row r="301" spans="11:24" x14ac:dyDescent="0.25">
      <c r="K301"/>
      <c r="M301" s="121" t="s">
        <v>191</v>
      </c>
      <c r="N301" s="121">
        <v>0</v>
      </c>
      <c r="O301" s="121" t="s">
        <v>192</v>
      </c>
      <c r="P301" s="121">
        <v>0</v>
      </c>
      <c r="Q301" s="122">
        <f t="shared" si="5"/>
        <v>0</v>
      </c>
      <c r="R301" s="122">
        <f t="shared" si="6"/>
        <v>0</v>
      </c>
      <c r="S301" s="119"/>
      <c r="T301"/>
      <c r="U301"/>
      <c r="V301"/>
      <c r="W301"/>
      <c r="X301"/>
    </row>
    <row r="302" spans="11:24" x14ac:dyDescent="0.25">
      <c r="K302"/>
      <c r="M302" s="121" t="s">
        <v>193</v>
      </c>
      <c r="N302" s="121">
        <v>6</v>
      </c>
      <c r="O302" s="121" t="s">
        <v>193</v>
      </c>
      <c r="P302" s="121">
        <v>0</v>
      </c>
      <c r="Q302" s="122">
        <f t="shared" si="5"/>
        <v>0.02</v>
      </c>
      <c r="R302" s="122">
        <f t="shared" si="6"/>
        <v>0</v>
      </c>
      <c r="S302" s="119"/>
      <c r="T302"/>
      <c r="U302"/>
      <c r="V302"/>
      <c r="W302"/>
      <c r="X302"/>
    </row>
    <row r="303" spans="11:24" x14ac:dyDescent="0.25">
      <c r="K303"/>
      <c r="M303" s="121" t="s">
        <v>194</v>
      </c>
      <c r="N303" s="121">
        <v>0</v>
      </c>
      <c r="O303" s="121" t="s">
        <v>194</v>
      </c>
      <c r="P303" s="121">
        <v>0</v>
      </c>
      <c r="Q303" s="122">
        <f t="shared" si="5"/>
        <v>0</v>
      </c>
      <c r="R303" s="122">
        <f t="shared" si="6"/>
        <v>0</v>
      </c>
      <c r="S303" s="119"/>
      <c r="T303"/>
      <c r="U303"/>
      <c r="V303"/>
      <c r="W303"/>
      <c r="X303"/>
    </row>
    <row r="304" spans="11:24" x14ac:dyDescent="0.25">
      <c r="K304"/>
      <c r="M304" s="121" t="s">
        <v>195</v>
      </c>
      <c r="N304" s="121">
        <v>0</v>
      </c>
      <c r="O304" s="121" t="s">
        <v>195</v>
      </c>
      <c r="P304" s="121">
        <v>0</v>
      </c>
      <c r="Q304" s="122">
        <f t="shared" si="5"/>
        <v>0</v>
      </c>
      <c r="R304" s="122">
        <f t="shared" si="6"/>
        <v>0</v>
      </c>
      <c r="S304" s="119"/>
      <c r="T304"/>
      <c r="U304"/>
      <c r="V304"/>
      <c r="W304"/>
      <c r="X304"/>
    </row>
    <row r="305" spans="11:24" x14ac:dyDescent="0.25">
      <c r="K305"/>
      <c r="M305" s="121" t="s">
        <v>196</v>
      </c>
      <c r="N305" s="121">
        <v>0</v>
      </c>
      <c r="O305" s="121" t="s">
        <v>196</v>
      </c>
      <c r="P305" s="121">
        <v>0</v>
      </c>
      <c r="Q305" s="122">
        <f t="shared" si="5"/>
        <v>0</v>
      </c>
      <c r="R305" s="122">
        <f t="shared" si="6"/>
        <v>0</v>
      </c>
      <c r="S305" s="119"/>
      <c r="T305"/>
      <c r="U305"/>
      <c r="V305"/>
      <c r="W305"/>
      <c r="X305"/>
    </row>
    <row r="306" spans="11:24" x14ac:dyDescent="0.25">
      <c r="K306"/>
      <c r="M306" s="121" t="s">
        <v>197</v>
      </c>
      <c r="N306" s="121">
        <v>0</v>
      </c>
      <c r="O306" s="121" t="s">
        <v>197</v>
      </c>
      <c r="P306" s="121">
        <v>0</v>
      </c>
      <c r="Q306" s="122">
        <f t="shared" si="5"/>
        <v>0</v>
      </c>
      <c r="R306" s="122">
        <f t="shared" si="6"/>
        <v>0</v>
      </c>
      <c r="S306" s="119"/>
      <c r="T306"/>
      <c r="U306"/>
      <c r="V306"/>
      <c r="W306"/>
      <c r="X306"/>
    </row>
    <row r="307" spans="11:24" x14ac:dyDescent="0.25">
      <c r="K307"/>
      <c r="L307" s="3"/>
      <c r="M307" s="123" t="s">
        <v>148</v>
      </c>
      <c r="N307" s="123">
        <f>SUM(N291:N306)</f>
        <v>70</v>
      </c>
      <c r="O307" s="3"/>
      <c r="P307" s="123">
        <f>SUM(P291:P306)</f>
        <v>105</v>
      </c>
      <c r="Q307" s="119"/>
      <c r="R307" s="124"/>
      <c r="S307" s="119"/>
      <c r="T307"/>
      <c r="U307"/>
      <c r="V307"/>
      <c r="W307"/>
      <c r="X307"/>
    </row>
    <row r="308" spans="11:24" x14ac:dyDescent="0.25">
      <c r="K308"/>
      <c r="L308"/>
      <c r="M308"/>
      <c r="N308"/>
      <c r="O308"/>
      <c r="P308"/>
      <c r="Q308"/>
      <c r="R308"/>
      <c r="S308" s="119"/>
      <c r="T308"/>
      <c r="U308"/>
      <c r="V308"/>
      <c r="W308"/>
      <c r="X308"/>
    </row>
    <row r="309" spans="11:24" x14ac:dyDescent="0.25">
      <c r="K309"/>
      <c r="L309"/>
      <c r="M309"/>
      <c r="N309"/>
      <c r="O309"/>
      <c r="P309"/>
      <c r="Q309"/>
      <c r="R309"/>
      <c r="S309" s="119"/>
      <c r="T309"/>
      <c r="U309"/>
      <c r="V309"/>
      <c r="W309"/>
      <c r="X309"/>
    </row>
    <row r="310" spans="11:24" x14ac:dyDescent="0.25">
      <c r="K310"/>
      <c r="L310"/>
      <c r="M310"/>
      <c r="N310"/>
      <c r="O310"/>
      <c r="P310"/>
      <c r="Q310"/>
      <c r="R310"/>
      <c r="S310" s="119"/>
      <c r="T310"/>
      <c r="U310"/>
      <c r="V310"/>
      <c r="W310"/>
      <c r="X310"/>
    </row>
    <row r="311" spans="11:24" x14ac:dyDescent="0.25">
      <c r="K311"/>
      <c r="L311"/>
      <c r="M311"/>
      <c r="N311"/>
      <c r="O311"/>
      <c r="P311"/>
      <c r="Q311"/>
      <c r="R311"/>
      <c r="S311" s="119"/>
      <c r="T311"/>
      <c r="U311"/>
      <c r="V311"/>
      <c r="W311"/>
      <c r="X311"/>
    </row>
    <row r="312" spans="11:24" x14ac:dyDescent="0.25">
      <c r="K312"/>
      <c r="L312"/>
      <c r="M312"/>
      <c r="N312"/>
      <c r="O312"/>
      <c r="P312"/>
      <c r="Q312"/>
      <c r="R312"/>
      <c r="S312" s="119"/>
      <c r="T312"/>
      <c r="U312"/>
      <c r="V312"/>
      <c r="W312"/>
      <c r="X312"/>
    </row>
    <row r="313" spans="11:24" x14ac:dyDescent="0.25">
      <c r="K313"/>
      <c r="L313"/>
      <c r="M313"/>
      <c r="N313"/>
      <c r="O313"/>
      <c r="P313"/>
      <c r="Q313"/>
      <c r="R313"/>
      <c r="S313" s="119"/>
      <c r="T313"/>
      <c r="U313"/>
      <c r="V313"/>
      <c r="W313"/>
      <c r="X313"/>
    </row>
    <row r="314" spans="11:24" x14ac:dyDescent="0.25">
      <c r="K314"/>
      <c r="L314"/>
      <c r="M314"/>
      <c r="N314"/>
      <c r="O314"/>
      <c r="P314"/>
      <c r="Q314"/>
      <c r="R314"/>
      <c r="S314" s="119"/>
      <c r="T314"/>
      <c r="U314"/>
      <c r="V314"/>
      <c r="W314"/>
      <c r="X314"/>
    </row>
    <row r="315" spans="11:24" x14ac:dyDescent="0.25">
      <c r="K315"/>
      <c r="L315"/>
      <c r="M315"/>
      <c r="N315"/>
      <c r="O315"/>
      <c r="P315"/>
      <c r="Q315"/>
      <c r="R315"/>
      <c r="S315" s="119"/>
      <c r="T315"/>
      <c r="U315"/>
      <c r="V315"/>
      <c r="W315"/>
      <c r="X315"/>
    </row>
    <row r="316" spans="11:24" x14ac:dyDescent="0.25">
      <c r="K316"/>
      <c r="L316"/>
      <c r="M316"/>
      <c r="N316"/>
      <c r="O316"/>
      <c r="P316"/>
      <c r="Q316"/>
      <c r="R316"/>
      <c r="S316" s="119"/>
      <c r="T316"/>
      <c r="U316"/>
      <c r="V316"/>
      <c r="W316"/>
      <c r="X316"/>
    </row>
    <row r="317" spans="11:24" x14ac:dyDescent="0.25">
      <c r="K317"/>
      <c r="L317"/>
      <c r="M317"/>
      <c r="N317"/>
      <c r="O317"/>
      <c r="P317"/>
      <c r="Q317"/>
      <c r="R317"/>
      <c r="S317" s="119"/>
      <c r="T317"/>
      <c r="U317"/>
      <c r="V317"/>
      <c r="W317"/>
      <c r="X317"/>
    </row>
    <row r="318" spans="11:24" x14ac:dyDescent="0.25">
      <c r="K318"/>
      <c r="L318"/>
      <c r="M318"/>
      <c r="N318"/>
      <c r="O318"/>
      <c r="P318"/>
      <c r="Q318"/>
      <c r="R318"/>
      <c r="S318" s="119"/>
      <c r="T318"/>
      <c r="U318"/>
      <c r="V318"/>
      <c r="W318"/>
      <c r="X318"/>
    </row>
    <row r="319" spans="11:24" x14ac:dyDescent="0.25">
      <c r="K319"/>
      <c r="L319"/>
      <c r="M319"/>
      <c r="N319"/>
      <c r="O319"/>
      <c r="P319"/>
      <c r="Q319"/>
      <c r="R319"/>
      <c r="S319" s="119"/>
      <c r="T319"/>
      <c r="U319"/>
      <c r="V319"/>
      <c r="W319"/>
      <c r="X319"/>
    </row>
    <row r="320" spans="11:24" x14ac:dyDescent="0.25">
      <c r="K320"/>
      <c r="L320"/>
      <c r="M320"/>
      <c r="N320"/>
      <c r="O320"/>
      <c r="P320"/>
      <c r="Q320"/>
      <c r="R320"/>
      <c r="S320" s="119"/>
      <c r="T320"/>
      <c r="U320"/>
      <c r="V320"/>
      <c r="W320"/>
      <c r="X320"/>
    </row>
    <row r="321" spans="11:24" x14ac:dyDescent="0.25">
      <c r="K321"/>
      <c r="L321"/>
      <c r="M321"/>
      <c r="N321"/>
      <c r="O321"/>
      <c r="P321"/>
      <c r="Q321"/>
      <c r="R321"/>
      <c r="S321" s="119"/>
      <c r="T321"/>
      <c r="U321"/>
      <c r="V321"/>
      <c r="W321"/>
      <c r="X321"/>
    </row>
    <row r="322" spans="11:24" x14ac:dyDescent="0.25">
      <c r="K322"/>
      <c r="L322"/>
      <c r="M322"/>
      <c r="N322"/>
      <c r="O322"/>
      <c r="P322"/>
      <c r="Q322"/>
      <c r="R322"/>
      <c r="S322" s="119"/>
      <c r="T322"/>
      <c r="U322"/>
      <c r="V322"/>
      <c r="W322"/>
      <c r="X322"/>
    </row>
    <row r="323" spans="11:24" x14ac:dyDescent="0.25">
      <c r="K323"/>
      <c r="L323"/>
      <c r="M323"/>
      <c r="N323"/>
      <c r="O323"/>
      <c r="P323"/>
      <c r="Q323"/>
      <c r="R323"/>
      <c r="S323" s="119"/>
      <c r="T323"/>
      <c r="U323"/>
      <c r="V323"/>
      <c r="W323"/>
      <c r="X323"/>
    </row>
  </sheetData>
  <mergeCells count="7">
    <mergeCell ref="K233:L233"/>
    <mergeCell ref="AG1:AG2"/>
    <mergeCell ref="C3:E3"/>
    <mergeCell ref="F3:G3"/>
    <mergeCell ref="Z3:AG3"/>
    <mergeCell ref="B184:H185"/>
    <mergeCell ref="P187:U18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7DA96-BAA7-4AF6-B8BE-50F3DD2E3340}">
  <dimension ref="A1:AL43"/>
  <sheetViews>
    <sheetView showGridLines="0" workbookViewId="0"/>
  </sheetViews>
  <sheetFormatPr baseColWidth="10" defaultColWidth="11.42578125" defaultRowHeight="15" x14ac:dyDescent="0.25"/>
  <cols>
    <col min="4" max="5" width="6" bestFit="1" customWidth="1"/>
    <col min="6" max="6" width="8.85546875" bestFit="1" customWidth="1"/>
    <col min="7" max="7" width="8.5703125" bestFit="1" customWidth="1"/>
    <col min="8" max="8" width="5" bestFit="1" customWidth="1"/>
    <col min="9" max="9" width="8.7109375" bestFit="1" customWidth="1"/>
    <col min="10" max="10" width="6.7109375" bestFit="1" customWidth="1"/>
    <col min="11" max="11" width="9.140625" bestFit="1" customWidth="1"/>
    <col min="12" max="12" width="8.5703125" bestFit="1" customWidth="1"/>
    <col min="13" max="13" width="5.7109375" bestFit="1" customWidth="1"/>
    <col min="19" max="19" width="6" bestFit="1" customWidth="1"/>
    <col min="20" max="20" width="8.140625" bestFit="1" customWidth="1"/>
    <col min="21" max="21" width="9.85546875" bestFit="1" customWidth="1"/>
    <col min="22" max="22" width="8.42578125" bestFit="1" customWidth="1"/>
    <col min="23" max="23" width="8.140625" bestFit="1" customWidth="1"/>
    <col min="24" max="24" width="8" bestFit="1" customWidth="1"/>
    <col min="25" max="25" width="7.7109375" bestFit="1" customWidth="1"/>
    <col min="26" max="26" width="9.42578125" bestFit="1" customWidth="1"/>
    <col min="27" max="27" width="6" bestFit="1" customWidth="1"/>
    <col min="28" max="28" width="6.5703125" bestFit="1" customWidth="1"/>
    <col min="29" max="29" width="5.7109375" bestFit="1" customWidth="1"/>
    <col min="30" max="30" width="8.140625" bestFit="1" customWidth="1"/>
    <col min="31" max="31" width="7.42578125" bestFit="1" customWidth="1"/>
    <col min="32" max="32" width="14.42578125" bestFit="1" customWidth="1"/>
    <col min="33" max="33" width="7.7109375" bestFit="1" customWidth="1"/>
  </cols>
  <sheetData>
    <row r="1" spans="1:37" x14ac:dyDescent="0.25">
      <c r="A1" s="125"/>
      <c r="B1" s="125" t="s">
        <v>198</v>
      </c>
      <c r="C1" s="125"/>
      <c r="D1" s="180" t="s">
        <v>103</v>
      </c>
      <c r="E1" s="180"/>
      <c r="F1" s="180"/>
      <c r="G1" s="180"/>
      <c r="H1" s="180"/>
      <c r="I1" s="181" t="s">
        <v>199</v>
      </c>
      <c r="J1" s="182"/>
      <c r="K1" s="182"/>
      <c r="L1" s="182"/>
      <c r="M1" s="183"/>
      <c r="N1" s="184" t="s">
        <v>200</v>
      </c>
      <c r="O1" s="185"/>
      <c r="P1" s="185"/>
      <c r="Q1" s="186"/>
      <c r="R1" s="187" t="s">
        <v>201</v>
      </c>
      <c r="S1" s="189" t="s">
        <v>202</v>
      </c>
      <c r="T1" s="189"/>
      <c r="U1" s="189"/>
      <c r="V1" s="189"/>
      <c r="W1" s="190" t="s">
        <v>203</v>
      </c>
      <c r="X1" s="191"/>
      <c r="Y1" s="176" t="s">
        <v>204</v>
      </c>
      <c r="Z1" s="177"/>
      <c r="AA1" s="177"/>
      <c r="AB1" s="177"/>
      <c r="AC1" s="178"/>
      <c r="AD1" s="179" t="s">
        <v>205</v>
      </c>
      <c r="AE1" s="179"/>
      <c r="AF1" s="179"/>
      <c r="AG1" s="126" t="s">
        <v>206</v>
      </c>
      <c r="AH1" s="127"/>
      <c r="AI1" s="127"/>
      <c r="AJ1" s="127"/>
      <c r="AK1" s="128"/>
    </row>
    <row r="2" spans="1:37" x14ac:dyDescent="0.25">
      <c r="A2" s="125" t="s">
        <v>107</v>
      </c>
      <c r="B2" s="125"/>
      <c r="C2" s="125"/>
      <c r="D2" s="129" t="s">
        <v>207</v>
      </c>
      <c r="E2" s="129" t="s">
        <v>208</v>
      </c>
      <c r="F2" s="129" t="s">
        <v>209</v>
      </c>
      <c r="G2" s="129" t="s">
        <v>210</v>
      </c>
      <c r="H2" s="129" t="s">
        <v>105</v>
      </c>
      <c r="I2" s="130" t="s">
        <v>122</v>
      </c>
      <c r="J2" s="130" t="s">
        <v>121</v>
      </c>
      <c r="K2" s="130" t="s">
        <v>211</v>
      </c>
      <c r="L2" s="130" t="s">
        <v>212</v>
      </c>
      <c r="M2" s="130" t="s">
        <v>213</v>
      </c>
      <c r="N2" s="131" t="s">
        <v>214</v>
      </c>
      <c r="O2" s="131" t="s">
        <v>215</v>
      </c>
      <c r="P2" s="131" t="s">
        <v>216</v>
      </c>
      <c r="Q2" s="131" t="s">
        <v>213</v>
      </c>
      <c r="R2" s="188"/>
      <c r="S2" s="132" t="s">
        <v>217</v>
      </c>
      <c r="T2" s="132" t="s">
        <v>218</v>
      </c>
      <c r="U2" s="132" t="s">
        <v>219</v>
      </c>
      <c r="V2" s="132" t="s">
        <v>220</v>
      </c>
      <c r="W2" s="133" t="s">
        <v>221</v>
      </c>
      <c r="X2" s="133" t="s">
        <v>222</v>
      </c>
      <c r="Y2" s="134" t="s">
        <v>223</v>
      </c>
      <c r="Z2" s="134" t="s">
        <v>224</v>
      </c>
      <c r="AA2" s="134" t="s">
        <v>225</v>
      </c>
      <c r="AB2" s="134" t="s">
        <v>226</v>
      </c>
      <c r="AC2" s="134" t="s">
        <v>213</v>
      </c>
      <c r="AD2" s="135" t="s">
        <v>227</v>
      </c>
      <c r="AE2" s="135" t="s">
        <v>228</v>
      </c>
      <c r="AF2" s="136" t="s">
        <v>229</v>
      </c>
      <c r="AG2" s="137" t="s">
        <v>230</v>
      </c>
      <c r="AH2" s="137" t="s">
        <v>231</v>
      </c>
      <c r="AI2" s="137" t="s">
        <v>232</v>
      </c>
      <c r="AJ2" s="137" t="s">
        <v>233</v>
      </c>
      <c r="AK2" s="137" t="s">
        <v>213</v>
      </c>
    </row>
    <row r="3" spans="1:37" x14ac:dyDescent="0.25">
      <c r="A3" s="3">
        <v>106</v>
      </c>
      <c r="B3" s="3" t="s">
        <v>238</v>
      </c>
      <c r="C3" s="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x14ac:dyDescent="0.25">
      <c r="A4" s="3">
        <v>107</v>
      </c>
      <c r="B4" s="3" t="s">
        <v>238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x14ac:dyDescent="0.25">
      <c r="A5" s="3">
        <v>108</v>
      </c>
      <c r="B5" s="3" t="s">
        <v>238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x14ac:dyDescent="0.25">
      <c r="A6" s="3">
        <v>109</v>
      </c>
      <c r="B6" s="3" t="s">
        <v>238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x14ac:dyDescent="0.25">
      <c r="A7" s="3">
        <v>110</v>
      </c>
      <c r="B7" s="3" t="s">
        <v>238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x14ac:dyDescent="0.25">
      <c r="A8" s="3">
        <v>111</v>
      </c>
      <c r="B8" s="3" t="s">
        <v>238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x14ac:dyDescent="0.25">
      <c r="A9" s="3">
        <v>112</v>
      </c>
      <c r="B9" s="3" t="s">
        <v>238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x14ac:dyDescent="0.25">
      <c r="A10" s="3">
        <v>113</v>
      </c>
      <c r="B10" s="3" t="s">
        <v>238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x14ac:dyDescent="0.25">
      <c r="A11" s="3">
        <v>114</v>
      </c>
      <c r="B11" s="3" t="s">
        <v>238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x14ac:dyDescent="0.25">
      <c r="A12" s="3">
        <v>115</v>
      </c>
      <c r="B12" s="3" t="s">
        <v>238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x14ac:dyDescent="0.25">
      <c r="A13" s="3">
        <v>116</v>
      </c>
      <c r="B13" s="3" t="s">
        <v>238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x14ac:dyDescent="0.25">
      <c r="A14" s="3">
        <v>117</v>
      </c>
      <c r="B14" s="3" t="s">
        <v>238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x14ac:dyDescent="0.25">
      <c r="A15" s="3">
        <v>118</v>
      </c>
      <c r="B15" s="3" t="s">
        <v>238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x14ac:dyDescent="0.25">
      <c r="A16" s="3">
        <v>119</v>
      </c>
      <c r="B16" s="3" t="s">
        <v>238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8" x14ac:dyDescent="0.25">
      <c r="A17" s="3">
        <v>120</v>
      </c>
      <c r="B17" s="3" t="s">
        <v>238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8" x14ac:dyDescent="0.25">
      <c r="A18" s="3">
        <v>121</v>
      </c>
      <c r="B18" s="3" t="s">
        <v>238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8" x14ac:dyDescent="0.25">
      <c r="A19" s="3">
        <v>122</v>
      </c>
      <c r="B19" s="3" t="s">
        <v>238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8" x14ac:dyDescent="0.25">
      <c r="A20" s="3">
        <v>123</v>
      </c>
      <c r="B20" s="3" t="s">
        <v>238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8" x14ac:dyDescent="0.25">
      <c r="A21" s="3">
        <v>124</v>
      </c>
      <c r="B21" s="3" t="s">
        <v>238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138"/>
    </row>
    <row r="22" spans="1:38" x14ac:dyDescent="0.25">
      <c r="A22" s="3">
        <v>125</v>
      </c>
      <c r="B22" s="3" t="s">
        <v>238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8" x14ac:dyDescent="0.25">
      <c r="A23" s="3">
        <v>126</v>
      </c>
      <c r="B23" s="3" t="s">
        <v>238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8" x14ac:dyDescent="0.25">
      <c r="A24" s="3">
        <v>127</v>
      </c>
      <c r="B24" s="3" t="s">
        <v>238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8" x14ac:dyDescent="0.25">
      <c r="A25" s="3">
        <v>128</v>
      </c>
      <c r="B25" s="3" t="s">
        <v>238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8" x14ac:dyDescent="0.25">
      <c r="A26" s="3">
        <v>129</v>
      </c>
      <c r="B26" s="3" t="s">
        <v>238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8" x14ac:dyDescent="0.25">
      <c r="A27" s="3">
        <v>130</v>
      </c>
      <c r="B27" s="3" t="s">
        <v>238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8" x14ac:dyDescent="0.25">
      <c r="A28" s="3">
        <v>131</v>
      </c>
      <c r="B28" s="3" t="s">
        <v>238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8" x14ac:dyDescent="0.25">
      <c r="A29" s="3">
        <v>132</v>
      </c>
      <c r="B29" s="3" t="s">
        <v>238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8" x14ac:dyDescent="0.25">
      <c r="A30" s="3">
        <v>133</v>
      </c>
      <c r="B30" s="3" t="s">
        <v>238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8" x14ac:dyDescent="0.25">
      <c r="A31" s="3">
        <v>134</v>
      </c>
      <c r="B31" s="3" t="s">
        <v>238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8" x14ac:dyDescent="0.25">
      <c r="A32" s="3">
        <v>135</v>
      </c>
      <c r="B32" s="3" t="s">
        <v>238</v>
      </c>
      <c r="C32" s="3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3"/>
      <c r="X32" s="3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</row>
    <row r="33" spans="1:38" x14ac:dyDescent="0.25">
      <c r="A33" s="140">
        <v>136</v>
      </c>
      <c r="B33" s="3" t="s">
        <v>238</v>
      </c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3"/>
      <c r="X33" s="3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</row>
    <row r="34" spans="1:38" x14ac:dyDescent="0.25">
      <c r="A34" s="140">
        <v>137</v>
      </c>
      <c r="B34" s="3" t="s">
        <v>238</v>
      </c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3"/>
      <c r="X34" s="3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</row>
    <row r="35" spans="1:38" x14ac:dyDescent="0.25">
      <c r="A35" s="140">
        <v>138</v>
      </c>
      <c r="B35" s="3" t="s">
        <v>238</v>
      </c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3"/>
      <c r="X35" s="3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</row>
    <row r="36" spans="1:38" x14ac:dyDescent="0.25">
      <c r="A36" s="140">
        <v>139</v>
      </c>
      <c r="B36" s="3" t="s">
        <v>238</v>
      </c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3"/>
      <c r="X36" s="3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</row>
    <row r="37" spans="1:38" x14ac:dyDescent="0.25">
      <c r="A37" s="140">
        <v>140</v>
      </c>
      <c r="B37" s="3" t="s">
        <v>238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3"/>
      <c r="X37" s="3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</row>
    <row r="38" spans="1:38" x14ac:dyDescent="0.25">
      <c r="D38" s="141">
        <f>SUM(D3:D37)</f>
        <v>0</v>
      </c>
      <c r="E38" s="141">
        <f t="shared" ref="E38:G38" si="0">SUM(E3:E37)</f>
        <v>0</v>
      </c>
      <c r="F38" s="141">
        <f t="shared" si="0"/>
        <v>0</v>
      </c>
      <c r="G38" s="141">
        <f t="shared" si="0"/>
        <v>0</v>
      </c>
      <c r="H38" s="141">
        <f>SUM(H3:H37)</f>
        <v>0</v>
      </c>
      <c r="I38" s="141">
        <f>SUM(I3:I37)</f>
        <v>0</v>
      </c>
      <c r="J38" s="141">
        <f t="shared" ref="J38:V38" si="1">SUM(J3:J37)</f>
        <v>0</v>
      </c>
      <c r="K38" s="141">
        <f t="shared" si="1"/>
        <v>0</v>
      </c>
      <c r="L38" s="141">
        <f t="shared" si="1"/>
        <v>0</v>
      </c>
      <c r="M38" s="141">
        <f t="shared" si="1"/>
        <v>0</v>
      </c>
      <c r="N38" s="141">
        <f t="shared" si="1"/>
        <v>0</v>
      </c>
      <c r="O38" s="141">
        <f t="shared" si="1"/>
        <v>0</v>
      </c>
      <c r="P38" s="141">
        <f t="shared" si="1"/>
        <v>0</v>
      </c>
      <c r="Q38" s="141">
        <f t="shared" si="1"/>
        <v>0</v>
      </c>
      <c r="R38" s="142">
        <v>1</v>
      </c>
      <c r="S38" s="141">
        <f t="shared" si="1"/>
        <v>0</v>
      </c>
      <c r="T38" s="141">
        <f t="shared" si="1"/>
        <v>0</v>
      </c>
      <c r="U38" s="141">
        <f t="shared" si="1"/>
        <v>0</v>
      </c>
      <c r="V38" s="141">
        <f t="shared" si="1"/>
        <v>0</v>
      </c>
      <c r="W38" s="141">
        <v>25</v>
      </c>
      <c r="X38" s="141">
        <v>30</v>
      </c>
      <c r="Y38" s="141">
        <f>SUM(Y3:Y37)</f>
        <v>0</v>
      </c>
      <c r="Z38" s="141">
        <f>SUM(Z3:Z37)</f>
        <v>0</v>
      </c>
      <c r="AA38" s="141">
        <f>SUM(AA3:AA37)</f>
        <v>0</v>
      </c>
      <c r="AB38" s="141">
        <f>SUM(AB3:AB37)</f>
        <v>0</v>
      </c>
      <c r="AC38" s="141">
        <f t="shared" ref="AC38:AK38" si="2">SUM(AC3:AC37)</f>
        <v>0</v>
      </c>
      <c r="AD38" s="141">
        <f t="shared" si="2"/>
        <v>0</v>
      </c>
      <c r="AE38" s="141">
        <f t="shared" si="2"/>
        <v>0</v>
      </c>
      <c r="AF38" s="141">
        <f t="shared" si="2"/>
        <v>0</v>
      </c>
      <c r="AG38" s="141">
        <f t="shared" si="2"/>
        <v>0</v>
      </c>
      <c r="AH38" s="141">
        <f t="shared" si="2"/>
        <v>0</v>
      </c>
      <c r="AI38" s="141">
        <f t="shared" si="2"/>
        <v>0</v>
      </c>
      <c r="AJ38" s="141">
        <f t="shared" si="2"/>
        <v>0</v>
      </c>
      <c r="AK38" s="141">
        <f t="shared" si="2"/>
        <v>0</v>
      </c>
      <c r="AL38" s="143" t="s">
        <v>235</v>
      </c>
    </row>
    <row r="39" spans="1:38" x14ac:dyDescent="0.25">
      <c r="I39" s="198">
        <f>+I38/33</f>
        <v>0</v>
      </c>
      <c r="J39" s="198">
        <f t="shared" ref="J39:Q39" si="3">+J38/33</f>
        <v>0</v>
      </c>
      <c r="K39" s="198">
        <f t="shared" si="3"/>
        <v>0</v>
      </c>
      <c r="L39" s="198">
        <f t="shared" si="3"/>
        <v>0</v>
      </c>
      <c r="M39" s="198">
        <f t="shared" si="3"/>
        <v>0</v>
      </c>
      <c r="N39" s="198">
        <f t="shared" si="3"/>
        <v>0</v>
      </c>
      <c r="O39" s="198">
        <f t="shared" si="3"/>
        <v>0</v>
      </c>
      <c r="P39" s="198">
        <f t="shared" si="3"/>
        <v>0</v>
      </c>
      <c r="Q39" s="198">
        <f t="shared" si="3"/>
        <v>0</v>
      </c>
      <c r="W39" s="144">
        <f>SUM(W38/2)</f>
        <v>12.5</v>
      </c>
      <c r="X39" s="144">
        <f>SUM(X38/2)</f>
        <v>15</v>
      </c>
      <c r="AL39" s="143" t="s">
        <v>236</v>
      </c>
    </row>
    <row r="40" spans="1:38" x14ac:dyDescent="0.25">
      <c r="W40">
        <v>424.5</v>
      </c>
      <c r="X40">
        <v>566.13</v>
      </c>
    </row>
    <row r="42" spans="1:38" x14ac:dyDescent="0.25">
      <c r="B42" s="192" t="s">
        <v>240</v>
      </c>
      <c r="C42" s="193"/>
      <c r="D42" s="193"/>
      <c r="E42" s="193"/>
      <c r="F42" s="193"/>
      <c r="G42" s="193"/>
      <c r="H42" s="194"/>
    </row>
    <row r="43" spans="1:38" x14ac:dyDescent="0.25">
      <c r="B43" s="195"/>
      <c r="C43" s="196"/>
      <c r="D43" s="196"/>
      <c r="E43" s="196"/>
      <c r="F43" s="196"/>
      <c r="G43" s="196"/>
      <c r="H43" s="197"/>
    </row>
  </sheetData>
  <mergeCells count="9">
    <mergeCell ref="B42:H43"/>
    <mergeCell ref="Y1:AC1"/>
    <mergeCell ref="AD1:AF1"/>
    <mergeCell ref="D1:H1"/>
    <mergeCell ref="I1:M1"/>
    <mergeCell ref="N1:Q1"/>
    <mergeCell ref="R1:R2"/>
    <mergeCell ref="S1:V1"/>
    <mergeCell ref="W1:X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BC837-574A-4236-9D92-3D9D14DDC9E2}">
  <dimension ref="A1:AL40"/>
  <sheetViews>
    <sheetView topLeftCell="A61" workbookViewId="0">
      <selection sqref="A1:XFD1048576"/>
    </sheetView>
  </sheetViews>
  <sheetFormatPr baseColWidth="10" defaultColWidth="11.42578125" defaultRowHeight="15" x14ac:dyDescent="0.25"/>
  <cols>
    <col min="4" max="5" width="6" bestFit="1" customWidth="1"/>
    <col min="6" max="6" width="8.85546875" bestFit="1" customWidth="1"/>
    <col min="7" max="7" width="8.5703125" bestFit="1" customWidth="1"/>
    <col min="8" max="8" width="5" bestFit="1" customWidth="1"/>
    <col min="9" max="9" width="8.7109375" bestFit="1" customWidth="1"/>
    <col min="10" max="10" width="6.7109375" bestFit="1" customWidth="1"/>
    <col min="11" max="11" width="9.140625" bestFit="1" customWidth="1"/>
    <col min="12" max="12" width="8.5703125" bestFit="1" customWidth="1"/>
    <col min="13" max="13" width="5.7109375" bestFit="1" customWidth="1"/>
    <col min="19" max="19" width="6" bestFit="1" customWidth="1"/>
    <col min="20" max="20" width="8.140625" bestFit="1" customWidth="1"/>
    <col min="21" max="21" width="9.85546875" bestFit="1" customWidth="1"/>
    <col min="22" max="22" width="8.42578125" bestFit="1" customWidth="1"/>
    <col min="23" max="23" width="8.140625" bestFit="1" customWidth="1"/>
    <col min="24" max="24" width="8" bestFit="1" customWidth="1"/>
    <col min="25" max="25" width="7.7109375" bestFit="1" customWidth="1"/>
    <col min="26" max="26" width="9.42578125" bestFit="1" customWidth="1"/>
    <col min="27" max="27" width="6" bestFit="1" customWidth="1"/>
    <col min="28" max="28" width="6.5703125" bestFit="1" customWidth="1"/>
    <col min="29" max="29" width="5.7109375" bestFit="1" customWidth="1"/>
    <col min="30" max="30" width="8.140625" bestFit="1" customWidth="1"/>
    <col min="31" max="31" width="7.42578125" bestFit="1" customWidth="1"/>
    <col min="32" max="32" width="14.42578125" bestFit="1" customWidth="1"/>
    <col min="33" max="33" width="7.7109375" bestFit="1" customWidth="1"/>
  </cols>
  <sheetData>
    <row r="1" spans="1:37" x14ac:dyDescent="0.25">
      <c r="A1" s="125"/>
      <c r="B1" s="125" t="s">
        <v>198</v>
      </c>
      <c r="C1" s="125"/>
      <c r="D1" s="180" t="s">
        <v>103</v>
      </c>
      <c r="E1" s="180"/>
      <c r="F1" s="180"/>
      <c r="G1" s="180"/>
      <c r="H1" s="180"/>
      <c r="I1" s="181" t="s">
        <v>199</v>
      </c>
      <c r="J1" s="182"/>
      <c r="K1" s="182"/>
      <c r="L1" s="182"/>
      <c r="M1" s="183"/>
      <c r="N1" s="184" t="s">
        <v>200</v>
      </c>
      <c r="O1" s="185"/>
      <c r="P1" s="185"/>
      <c r="Q1" s="186"/>
      <c r="R1" s="187" t="s">
        <v>201</v>
      </c>
      <c r="S1" s="189" t="s">
        <v>202</v>
      </c>
      <c r="T1" s="189"/>
      <c r="U1" s="189"/>
      <c r="V1" s="189"/>
      <c r="W1" s="190" t="s">
        <v>203</v>
      </c>
      <c r="X1" s="191"/>
      <c r="Y1" s="176" t="s">
        <v>204</v>
      </c>
      <c r="Z1" s="177"/>
      <c r="AA1" s="177"/>
      <c r="AB1" s="177"/>
      <c r="AC1" s="178"/>
      <c r="AD1" s="179" t="s">
        <v>205</v>
      </c>
      <c r="AE1" s="179"/>
      <c r="AF1" s="179"/>
      <c r="AG1" s="126" t="s">
        <v>206</v>
      </c>
      <c r="AH1" s="127"/>
      <c r="AI1" s="127"/>
      <c r="AJ1" s="127"/>
      <c r="AK1" s="128"/>
    </row>
    <row r="2" spans="1:37" x14ac:dyDescent="0.25">
      <c r="A2" s="125" t="s">
        <v>107</v>
      </c>
      <c r="B2" s="125"/>
      <c r="C2" s="125"/>
      <c r="D2" s="129" t="s">
        <v>207</v>
      </c>
      <c r="E2" s="129" t="s">
        <v>208</v>
      </c>
      <c r="F2" s="129" t="s">
        <v>209</v>
      </c>
      <c r="G2" s="129" t="s">
        <v>210</v>
      </c>
      <c r="H2" s="129" t="s">
        <v>105</v>
      </c>
      <c r="I2" s="130" t="s">
        <v>122</v>
      </c>
      <c r="J2" s="130" t="s">
        <v>121</v>
      </c>
      <c r="K2" s="130" t="s">
        <v>211</v>
      </c>
      <c r="L2" s="130" t="s">
        <v>212</v>
      </c>
      <c r="M2" s="130" t="s">
        <v>213</v>
      </c>
      <c r="N2" s="131" t="s">
        <v>214</v>
      </c>
      <c r="O2" s="131" t="s">
        <v>215</v>
      </c>
      <c r="P2" s="131" t="s">
        <v>216</v>
      </c>
      <c r="Q2" s="131" t="s">
        <v>213</v>
      </c>
      <c r="R2" s="188"/>
      <c r="S2" s="132" t="s">
        <v>217</v>
      </c>
      <c r="T2" s="132" t="s">
        <v>218</v>
      </c>
      <c r="U2" s="132" t="s">
        <v>219</v>
      </c>
      <c r="V2" s="132" t="s">
        <v>220</v>
      </c>
      <c r="W2" s="133" t="s">
        <v>221</v>
      </c>
      <c r="X2" s="133" t="s">
        <v>222</v>
      </c>
      <c r="Y2" s="134" t="s">
        <v>223</v>
      </c>
      <c r="Z2" s="134" t="s">
        <v>224</v>
      </c>
      <c r="AA2" s="134" t="s">
        <v>225</v>
      </c>
      <c r="AB2" s="134" t="s">
        <v>226</v>
      </c>
      <c r="AC2" s="134" t="s">
        <v>213</v>
      </c>
      <c r="AD2" s="135" t="s">
        <v>227</v>
      </c>
      <c r="AE2" s="135" t="s">
        <v>228</v>
      </c>
      <c r="AF2" s="136" t="s">
        <v>229</v>
      </c>
      <c r="AG2" s="137" t="s">
        <v>230</v>
      </c>
      <c r="AH2" s="137" t="s">
        <v>231</v>
      </c>
      <c r="AI2" s="137" t="s">
        <v>232</v>
      </c>
      <c r="AJ2" s="137" t="s">
        <v>233</v>
      </c>
      <c r="AK2" s="137" t="s">
        <v>213</v>
      </c>
    </row>
    <row r="3" spans="1:37" x14ac:dyDescent="0.25">
      <c r="A3" s="3">
        <v>106</v>
      </c>
      <c r="B3" s="3" t="s">
        <v>238</v>
      </c>
      <c r="C3" s="3">
        <v>1</v>
      </c>
      <c r="D3" s="123">
        <v>1</v>
      </c>
      <c r="E3" s="123">
        <v>0</v>
      </c>
      <c r="F3" s="123">
        <v>0</v>
      </c>
      <c r="G3" s="123">
        <v>0</v>
      </c>
      <c r="H3" s="123">
        <v>0</v>
      </c>
      <c r="I3" s="123">
        <v>0</v>
      </c>
      <c r="J3" s="123">
        <v>1</v>
      </c>
      <c r="K3" s="123">
        <v>0</v>
      </c>
      <c r="L3" s="123">
        <v>0</v>
      </c>
      <c r="M3" s="123">
        <v>0</v>
      </c>
      <c r="N3" s="123">
        <v>0</v>
      </c>
      <c r="O3" s="123">
        <v>0</v>
      </c>
      <c r="P3" s="123">
        <v>1</v>
      </c>
      <c r="Q3" s="123">
        <v>0</v>
      </c>
      <c r="R3" s="123">
        <v>5</v>
      </c>
      <c r="S3" s="3">
        <v>0</v>
      </c>
      <c r="T3" s="3">
        <v>1</v>
      </c>
      <c r="U3" s="3">
        <v>0</v>
      </c>
      <c r="V3" s="3">
        <v>0</v>
      </c>
      <c r="W3" s="3">
        <v>1</v>
      </c>
      <c r="X3" s="3">
        <v>1.25</v>
      </c>
      <c r="Y3" s="3">
        <v>1</v>
      </c>
      <c r="Z3" s="3">
        <v>0</v>
      </c>
      <c r="AA3" s="3">
        <v>1</v>
      </c>
      <c r="AB3" s="3">
        <v>0</v>
      </c>
      <c r="AC3" s="3">
        <v>0</v>
      </c>
      <c r="AD3" s="3">
        <v>1</v>
      </c>
      <c r="AE3" s="3">
        <v>0</v>
      </c>
      <c r="AF3" s="3">
        <v>0</v>
      </c>
      <c r="AG3" s="3">
        <v>1</v>
      </c>
      <c r="AH3" s="3">
        <v>0</v>
      </c>
      <c r="AI3" s="3">
        <v>0</v>
      </c>
      <c r="AJ3" s="3">
        <v>0</v>
      </c>
      <c r="AK3" s="3">
        <v>0</v>
      </c>
    </row>
    <row r="4" spans="1:37" x14ac:dyDescent="0.25">
      <c r="A4" s="3">
        <v>107</v>
      </c>
      <c r="B4" s="3" t="s">
        <v>238</v>
      </c>
      <c r="C4" s="3">
        <v>1</v>
      </c>
      <c r="D4" s="3">
        <v>1</v>
      </c>
      <c r="E4" s="3">
        <v>0</v>
      </c>
      <c r="F4" s="3">
        <v>0</v>
      </c>
      <c r="G4" s="3">
        <v>0</v>
      </c>
      <c r="H4" s="3">
        <v>0</v>
      </c>
      <c r="I4" s="3">
        <v>1</v>
      </c>
      <c r="J4" s="3">
        <v>0</v>
      </c>
      <c r="K4" s="3">
        <v>0</v>
      </c>
      <c r="L4" s="3">
        <v>0</v>
      </c>
      <c r="M4" s="3">
        <v>0</v>
      </c>
      <c r="N4" s="3">
        <v>1</v>
      </c>
      <c r="O4" s="3">
        <v>0</v>
      </c>
      <c r="P4" s="3">
        <v>0</v>
      </c>
      <c r="Q4" s="3">
        <v>0</v>
      </c>
      <c r="R4" s="3">
        <v>1</v>
      </c>
      <c r="S4" s="3">
        <v>0</v>
      </c>
      <c r="T4" s="3">
        <v>0</v>
      </c>
      <c r="U4" s="3">
        <v>0</v>
      </c>
      <c r="V4" s="3">
        <v>1</v>
      </c>
      <c r="W4" s="3">
        <v>40</v>
      </c>
      <c r="X4" s="3">
        <v>60</v>
      </c>
      <c r="Y4" s="3">
        <v>1</v>
      </c>
      <c r="Z4" s="3">
        <v>0</v>
      </c>
      <c r="AA4" s="3">
        <v>1</v>
      </c>
      <c r="AB4" s="3">
        <v>0</v>
      </c>
      <c r="AC4" s="3">
        <v>0</v>
      </c>
      <c r="AD4" s="3">
        <v>1</v>
      </c>
      <c r="AE4" s="3">
        <v>0</v>
      </c>
      <c r="AF4" s="3">
        <v>0</v>
      </c>
      <c r="AG4" s="3">
        <v>1</v>
      </c>
      <c r="AH4" s="3">
        <v>0</v>
      </c>
      <c r="AI4" s="3">
        <v>0</v>
      </c>
      <c r="AJ4" s="3">
        <v>0</v>
      </c>
      <c r="AK4" s="3">
        <v>0</v>
      </c>
    </row>
    <row r="5" spans="1:37" x14ac:dyDescent="0.25">
      <c r="A5" s="3">
        <v>108</v>
      </c>
      <c r="B5" s="3" t="s">
        <v>238</v>
      </c>
      <c r="C5" s="3">
        <v>1</v>
      </c>
      <c r="D5" s="3">
        <v>1</v>
      </c>
      <c r="E5" s="3">
        <v>0</v>
      </c>
      <c r="F5" s="3">
        <v>0</v>
      </c>
      <c r="G5" s="3">
        <v>0</v>
      </c>
      <c r="H5" s="3">
        <v>0</v>
      </c>
      <c r="I5" s="3">
        <v>1</v>
      </c>
      <c r="J5" s="3">
        <v>0</v>
      </c>
      <c r="K5" s="3">
        <v>0</v>
      </c>
      <c r="L5" s="3">
        <v>0</v>
      </c>
      <c r="M5" s="3">
        <v>0</v>
      </c>
      <c r="N5" s="3">
        <v>1</v>
      </c>
      <c r="O5" s="3">
        <v>0</v>
      </c>
      <c r="P5" s="3">
        <v>0</v>
      </c>
      <c r="Q5" s="3">
        <v>0</v>
      </c>
      <c r="R5" s="3">
        <v>1</v>
      </c>
      <c r="S5" s="3">
        <v>0</v>
      </c>
      <c r="T5" s="3">
        <v>0</v>
      </c>
      <c r="U5" s="3">
        <v>0</v>
      </c>
      <c r="V5" s="3">
        <v>1</v>
      </c>
      <c r="W5" s="3">
        <v>25</v>
      </c>
      <c r="X5" s="3">
        <v>40</v>
      </c>
      <c r="Y5" s="3">
        <v>0</v>
      </c>
      <c r="Z5" s="3">
        <v>0</v>
      </c>
      <c r="AA5" s="3">
        <v>1</v>
      </c>
      <c r="AB5" s="3">
        <v>0</v>
      </c>
      <c r="AC5" s="3">
        <v>0</v>
      </c>
      <c r="AD5" s="3">
        <v>1</v>
      </c>
      <c r="AE5" s="3">
        <v>0</v>
      </c>
      <c r="AF5" s="3">
        <v>0</v>
      </c>
      <c r="AG5" s="3">
        <v>1</v>
      </c>
      <c r="AH5" s="3">
        <v>0</v>
      </c>
      <c r="AI5" s="3">
        <v>0</v>
      </c>
      <c r="AJ5" s="3">
        <v>0</v>
      </c>
      <c r="AK5" s="3">
        <v>0</v>
      </c>
    </row>
    <row r="6" spans="1:37" x14ac:dyDescent="0.25">
      <c r="A6" s="3">
        <v>109</v>
      </c>
      <c r="B6" s="3" t="s">
        <v>238</v>
      </c>
      <c r="C6" s="3">
        <v>1</v>
      </c>
      <c r="D6" s="3">
        <v>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1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1</v>
      </c>
      <c r="Q6" s="3">
        <v>0</v>
      </c>
      <c r="R6" s="3">
        <v>5</v>
      </c>
      <c r="S6" s="3">
        <v>0</v>
      </c>
      <c r="T6" s="3">
        <v>1</v>
      </c>
      <c r="U6" s="3">
        <v>0</v>
      </c>
      <c r="V6" s="3">
        <v>0</v>
      </c>
      <c r="W6" s="3">
        <v>1</v>
      </c>
      <c r="X6" s="3">
        <v>1</v>
      </c>
      <c r="Y6" s="3">
        <v>1</v>
      </c>
      <c r="Z6" s="3">
        <v>0</v>
      </c>
      <c r="AA6" s="3">
        <v>0</v>
      </c>
      <c r="AB6" s="3">
        <v>0</v>
      </c>
      <c r="AC6" s="3">
        <v>0</v>
      </c>
      <c r="AD6" s="3">
        <v>1</v>
      </c>
      <c r="AE6" s="3">
        <v>0</v>
      </c>
      <c r="AF6" s="3">
        <v>0</v>
      </c>
      <c r="AG6" s="3">
        <v>1</v>
      </c>
      <c r="AH6" s="3">
        <v>0</v>
      </c>
      <c r="AI6" s="3">
        <v>0</v>
      </c>
      <c r="AJ6" s="3">
        <v>0</v>
      </c>
      <c r="AK6" s="3">
        <v>0</v>
      </c>
    </row>
    <row r="7" spans="1:37" x14ac:dyDescent="0.25">
      <c r="A7" s="3">
        <v>110</v>
      </c>
      <c r="B7" s="3" t="s">
        <v>238</v>
      </c>
      <c r="C7" s="3">
        <v>1</v>
      </c>
      <c r="D7" s="3">
        <v>1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1</v>
      </c>
      <c r="K7" s="3">
        <v>0</v>
      </c>
      <c r="L7" s="3">
        <v>0</v>
      </c>
      <c r="M7" s="3">
        <v>0</v>
      </c>
      <c r="N7" s="3">
        <v>1</v>
      </c>
      <c r="O7" s="3">
        <v>0</v>
      </c>
      <c r="P7" s="3">
        <v>0</v>
      </c>
      <c r="Q7" s="3">
        <v>0</v>
      </c>
      <c r="R7" s="3">
        <v>1</v>
      </c>
      <c r="S7" s="3">
        <v>0</v>
      </c>
      <c r="T7" s="3">
        <v>0</v>
      </c>
      <c r="U7" s="3">
        <v>1</v>
      </c>
      <c r="V7" s="3">
        <v>0</v>
      </c>
      <c r="W7" s="3">
        <v>45</v>
      </c>
      <c r="X7" s="3">
        <v>55</v>
      </c>
      <c r="Y7" s="3">
        <v>0</v>
      </c>
      <c r="Z7" s="3">
        <v>0</v>
      </c>
      <c r="AA7" s="3">
        <v>1</v>
      </c>
      <c r="AB7" s="3">
        <v>0</v>
      </c>
      <c r="AC7" s="3">
        <v>0</v>
      </c>
      <c r="AD7" s="3">
        <v>1</v>
      </c>
      <c r="AE7" s="3">
        <v>0</v>
      </c>
      <c r="AF7" s="3">
        <v>0</v>
      </c>
      <c r="AG7" s="3">
        <v>1</v>
      </c>
      <c r="AH7" s="3">
        <v>0</v>
      </c>
      <c r="AI7" s="3">
        <v>0</v>
      </c>
      <c r="AJ7" s="3">
        <v>0</v>
      </c>
      <c r="AK7" s="3">
        <v>0</v>
      </c>
    </row>
    <row r="8" spans="1:37" x14ac:dyDescent="0.25">
      <c r="A8" s="3">
        <v>111</v>
      </c>
      <c r="B8" s="3" t="s">
        <v>238</v>
      </c>
      <c r="C8" s="3">
        <v>1</v>
      </c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</v>
      </c>
      <c r="L8" s="3">
        <v>0</v>
      </c>
      <c r="M8" s="3">
        <v>0</v>
      </c>
      <c r="N8" s="3">
        <v>0</v>
      </c>
      <c r="O8" s="3">
        <v>0</v>
      </c>
      <c r="P8" s="3">
        <v>1</v>
      </c>
      <c r="Q8" s="3">
        <v>0</v>
      </c>
      <c r="R8" s="3">
        <v>4</v>
      </c>
      <c r="S8" s="3">
        <v>0</v>
      </c>
      <c r="T8" s="3">
        <v>1</v>
      </c>
      <c r="U8" s="3">
        <v>0</v>
      </c>
      <c r="V8" s="3">
        <v>0</v>
      </c>
      <c r="W8" s="3">
        <v>1</v>
      </c>
      <c r="X8" s="3">
        <v>1.25</v>
      </c>
      <c r="Y8" s="3">
        <v>0</v>
      </c>
      <c r="Z8" s="3">
        <v>0</v>
      </c>
      <c r="AA8" s="3">
        <v>1</v>
      </c>
      <c r="AB8" s="3">
        <v>0</v>
      </c>
      <c r="AC8" s="3">
        <v>0</v>
      </c>
      <c r="AD8" s="3">
        <v>1</v>
      </c>
      <c r="AE8" s="3">
        <v>0</v>
      </c>
      <c r="AF8" s="3">
        <v>0</v>
      </c>
      <c r="AG8" s="3">
        <v>1</v>
      </c>
      <c r="AH8" s="3">
        <v>0</v>
      </c>
      <c r="AI8" s="3">
        <v>0</v>
      </c>
      <c r="AJ8" s="3">
        <v>0</v>
      </c>
      <c r="AK8" s="3">
        <v>0</v>
      </c>
    </row>
    <row r="9" spans="1:37" x14ac:dyDescent="0.25">
      <c r="A9" s="3">
        <v>112</v>
      </c>
      <c r="B9" s="3" t="s">
        <v>238</v>
      </c>
      <c r="C9" s="3">
        <v>1</v>
      </c>
      <c r="D9" s="3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0</v>
      </c>
      <c r="M9" s="3">
        <v>0</v>
      </c>
      <c r="N9" s="3">
        <v>1</v>
      </c>
      <c r="O9" s="3">
        <v>0</v>
      </c>
      <c r="P9" s="3">
        <v>0</v>
      </c>
      <c r="Q9" s="3">
        <v>0</v>
      </c>
      <c r="R9" s="3">
        <v>1</v>
      </c>
      <c r="S9" s="3">
        <v>0</v>
      </c>
      <c r="T9" s="3">
        <v>0</v>
      </c>
      <c r="U9" s="3">
        <v>0</v>
      </c>
      <c r="V9" s="3">
        <v>1</v>
      </c>
      <c r="W9" s="3">
        <v>50</v>
      </c>
      <c r="X9" s="3">
        <v>65</v>
      </c>
      <c r="Y9" s="3">
        <v>1</v>
      </c>
      <c r="Z9" s="3">
        <v>0</v>
      </c>
      <c r="AA9" s="3">
        <v>0</v>
      </c>
      <c r="AB9" s="3">
        <v>1</v>
      </c>
      <c r="AC9" s="3">
        <v>0</v>
      </c>
      <c r="AD9" s="3">
        <v>1</v>
      </c>
      <c r="AE9" s="3">
        <v>0</v>
      </c>
      <c r="AF9" s="3">
        <v>0</v>
      </c>
      <c r="AG9" s="3">
        <v>1</v>
      </c>
      <c r="AH9" s="3">
        <v>1</v>
      </c>
      <c r="AI9" s="3">
        <v>0</v>
      </c>
      <c r="AJ9" s="3">
        <v>0</v>
      </c>
      <c r="AK9" s="3">
        <v>0</v>
      </c>
    </row>
    <row r="10" spans="1:37" x14ac:dyDescent="0.25">
      <c r="A10" s="3">
        <v>113</v>
      </c>
      <c r="B10" s="3" t="s">
        <v>238</v>
      </c>
      <c r="C10" s="3">
        <v>1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0</v>
      </c>
      <c r="U10" s="3">
        <v>0</v>
      </c>
      <c r="V10" s="3">
        <v>1</v>
      </c>
      <c r="W10" s="3">
        <v>25</v>
      </c>
      <c r="X10" s="3">
        <v>65</v>
      </c>
      <c r="Y10" s="3">
        <v>0</v>
      </c>
      <c r="Z10" s="3">
        <v>0</v>
      </c>
      <c r="AA10" s="3">
        <v>1</v>
      </c>
      <c r="AB10" s="3">
        <v>0</v>
      </c>
      <c r="AC10" s="3">
        <v>0</v>
      </c>
      <c r="AD10" s="3">
        <v>1</v>
      </c>
      <c r="AE10" s="3">
        <v>0</v>
      </c>
      <c r="AF10" s="3">
        <v>0</v>
      </c>
      <c r="AG10" s="3">
        <v>1</v>
      </c>
      <c r="AH10" s="3">
        <v>0</v>
      </c>
      <c r="AI10" s="3">
        <v>0</v>
      </c>
      <c r="AJ10" s="3">
        <v>0</v>
      </c>
      <c r="AK10" s="3">
        <v>0</v>
      </c>
    </row>
    <row r="11" spans="1:37" x14ac:dyDescent="0.25">
      <c r="A11" s="3">
        <v>114</v>
      </c>
      <c r="B11" s="3" t="s">
        <v>238</v>
      </c>
      <c r="C11" s="3">
        <v>1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1</v>
      </c>
      <c r="R11" s="3">
        <v>1</v>
      </c>
      <c r="S11" s="3">
        <v>0</v>
      </c>
      <c r="T11" s="3">
        <v>0</v>
      </c>
      <c r="U11" s="3">
        <v>0</v>
      </c>
      <c r="V11" s="3">
        <v>1</v>
      </c>
      <c r="W11" s="3">
        <v>25</v>
      </c>
      <c r="X11" s="3">
        <v>30</v>
      </c>
      <c r="Y11" s="3">
        <v>1</v>
      </c>
      <c r="Z11" s="3">
        <v>0</v>
      </c>
      <c r="AA11" s="3">
        <v>1</v>
      </c>
      <c r="AB11" s="3">
        <v>0</v>
      </c>
      <c r="AC11" s="3">
        <v>0</v>
      </c>
      <c r="AD11" s="3">
        <v>1</v>
      </c>
      <c r="AE11" s="3">
        <v>0</v>
      </c>
      <c r="AF11" s="3">
        <v>0</v>
      </c>
      <c r="AG11" s="3">
        <v>1</v>
      </c>
      <c r="AH11" s="3">
        <v>0</v>
      </c>
      <c r="AI11" s="3">
        <v>0</v>
      </c>
      <c r="AJ11" s="3">
        <v>0</v>
      </c>
      <c r="AK11" s="3">
        <v>0</v>
      </c>
    </row>
    <row r="12" spans="1:37" x14ac:dyDescent="0.25">
      <c r="A12" s="3">
        <v>115</v>
      </c>
      <c r="B12" s="3" t="s">
        <v>238</v>
      </c>
      <c r="C12" s="3">
        <v>1</v>
      </c>
      <c r="D12" s="3">
        <v>0</v>
      </c>
      <c r="E12" s="3">
        <v>0</v>
      </c>
      <c r="F12" s="3">
        <v>1</v>
      </c>
      <c r="G12" s="3">
        <v>0</v>
      </c>
      <c r="H12" s="3">
        <v>0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1</v>
      </c>
      <c r="S12" s="3">
        <v>0</v>
      </c>
      <c r="T12" s="3">
        <v>1</v>
      </c>
      <c r="U12" s="3">
        <v>0</v>
      </c>
      <c r="V12" s="3">
        <v>0</v>
      </c>
      <c r="W12" s="3">
        <v>28</v>
      </c>
      <c r="X12" s="3">
        <v>30</v>
      </c>
      <c r="Y12" s="3">
        <v>0</v>
      </c>
      <c r="Z12" s="3">
        <v>0</v>
      </c>
      <c r="AA12" s="3">
        <v>1</v>
      </c>
      <c r="AB12" s="3">
        <v>0</v>
      </c>
      <c r="AC12" s="3">
        <v>0</v>
      </c>
      <c r="AD12" s="3">
        <v>1</v>
      </c>
      <c r="AE12" s="3">
        <v>0</v>
      </c>
      <c r="AF12" s="3">
        <v>0</v>
      </c>
      <c r="AG12" s="3">
        <v>1</v>
      </c>
      <c r="AH12" s="3">
        <v>0</v>
      </c>
      <c r="AI12" s="3">
        <v>0</v>
      </c>
      <c r="AJ12" s="3">
        <v>0</v>
      </c>
      <c r="AK12" s="3">
        <v>0</v>
      </c>
    </row>
    <row r="13" spans="1:37" x14ac:dyDescent="0.25">
      <c r="A13" s="3">
        <v>116</v>
      </c>
      <c r="B13" s="3" t="s">
        <v>238</v>
      </c>
      <c r="C13" s="3">
        <v>1</v>
      </c>
      <c r="D13" s="3">
        <v>1</v>
      </c>
      <c r="E13" s="3">
        <v>0</v>
      </c>
      <c r="F13" s="3">
        <v>0</v>
      </c>
      <c r="G13" s="3">
        <v>0</v>
      </c>
      <c r="H13" s="3">
        <v>0</v>
      </c>
      <c r="I13" s="3">
        <v>1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1</v>
      </c>
      <c r="S13" s="3">
        <v>0</v>
      </c>
      <c r="T13" s="3">
        <v>0</v>
      </c>
      <c r="U13" s="3">
        <v>1</v>
      </c>
      <c r="V13" s="3">
        <v>0</v>
      </c>
      <c r="W13" s="3">
        <v>95</v>
      </c>
      <c r="X13" s="3">
        <v>96</v>
      </c>
      <c r="Y13" s="3">
        <v>1</v>
      </c>
      <c r="Z13" s="3">
        <v>0</v>
      </c>
      <c r="AA13" s="3">
        <v>0</v>
      </c>
      <c r="AB13" s="3">
        <v>0</v>
      </c>
      <c r="AC13" s="3">
        <v>0</v>
      </c>
      <c r="AD13" s="3">
        <v>1</v>
      </c>
      <c r="AE13" s="3">
        <v>0</v>
      </c>
      <c r="AF13" s="3">
        <v>0</v>
      </c>
      <c r="AG13" s="3">
        <v>1</v>
      </c>
      <c r="AH13" s="3">
        <v>1</v>
      </c>
      <c r="AI13" s="3">
        <v>0</v>
      </c>
      <c r="AJ13" s="3">
        <v>0</v>
      </c>
      <c r="AK13" s="3">
        <v>0</v>
      </c>
    </row>
    <row r="14" spans="1:37" x14ac:dyDescent="0.25">
      <c r="A14" s="3">
        <v>117</v>
      </c>
      <c r="B14" s="3" t="s">
        <v>238</v>
      </c>
      <c r="C14" s="3">
        <v>1</v>
      </c>
      <c r="D14" s="3">
        <v>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0</v>
      </c>
      <c r="V14" s="3">
        <v>1</v>
      </c>
      <c r="W14" s="3">
        <v>25</v>
      </c>
      <c r="X14" s="3">
        <v>35</v>
      </c>
      <c r="Y14" s="3">
        <v>0</v>
      </c>
      <c r="Z14" s="3">
        <v>0</v>
      </c>
      <c r="AA14" s="3">
        <v>1</v>
      </c>
      <c r="AB14" s="3">
        <v>0</v>
      </c>
      <c r="AC14" s="3">
        <v>0</v>
      </c>
      <c r="AD14" s="3">
        <v>1</v>
      </c>
      <c r="AE14" s="3">
        <v>0</v>
      </c>
      <c r="AF14" s="3">
        <v>0</v>
      </c>
      <c r="AG14" s="3">
        <v>0</v>
      </c>
      <c r="AH14" s="3">
        <v>0</v>
      </c>
      <c r="AI14" s="3">
        <v>1</v>
      </c>
      <c r="AJ14" s="3">
        <v>0</v>
      </c>
      <c r="AK14" s="3">
        <v>0</v>
      </c>
    </row>
    <row r="15" spans="1:37" x14ac:dyDescent="0.25">
      <c r="A15" s="3">
        <v>118</v>
      </c>
      <c r="B15" s="3" t="s">
        <v>238</v>
      </c>
      <c r="C15" s="3">
        <v>1</v>
      </c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1</v>
      </c>
      <c r="Q15" s="3">
        <v>0</v>
      </c>
      <c r="R15" s="3">
        <v>5</v>
      </c>
      <c r="S15" s="3">
        <v>0</v>
      </c>
      <c r="T15" s="3">
        <v>1</v>
      </c>
      <c r="U15" s="3">
        <v>0</v>
      </c>
      <c r="V15" s="3">
        <v>0</v>
      </c>
      <c r="W15" s="3">
        <v>1</v>
      </c>
      <c r="X15" s="3">
        <v>1</v>
      </c>
      <c r="Y15" s="3">
        <v>1</v>
      </c>
      <c r="Z15" s="3">
        <v>0</v>
      </c>
      <c r="AA15" s="3">
        <v>1</v>
      </c>
      <c r="AB15" s="3">
        <v>0</v>
      </c>
      <c r="AC15" s="3">
        <v>0</v>
      </c>
      <c r="AD15" s="3">
        <v>1</v>
      </c>
      <c r="AE15" s="3">
        <v>0</v>
      </c>
      <c r="AF15" s="3">
        <v>0</v>
      </c>
      <c r="AG15" s="3">
        <v>1</v>
      </c>
      <c r="AH15" s="3">
        <v>0</v>
      </c>
      <c r="AI15" s="3">
        <v>0</v>
      </c>
      <c r="AJ15" s="3">
        <v>0</v>
      </c>
      <c r="AK15" s="3">
        <v>0</v>
      </c>
    </row>
    <row r="16" spans="1:37" x14ac:dyDescent="0.25">
      <c r="A16" s="3">
        <v>119</v>
      </c>
      <c r="B16" s="3" t="s">
        <v>238</v>
      </c>
      <c r="C16" s="3">
        <v>1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1</v>
      </c>
      <c r="S16" s="3">
        <v>0</v>
      </c>
      <c r="T16" s="3">
        <v>0</v>
      </c>
      <c r="U16" s="3">
        <v>0</v>
      </c>
      <c r="V16" s="3">
        <v>1</v>
      </c>
      <c r="W16" s="3">
        <v>25</v>
      </c>
      <c r="X16" s="3">
        <v>30</v>
      </c>
      <c r="Y16" s="3">
        <v>1</v>
      </c>
      <c r="Z16" s="3">
        <v>0</v>
      </c>
      <c r="AA16" s="3">
        <v>1</v>
      </c>
      <c r="AB16" s="3">
        <v>0</v>
      </c>
      <c r="AC16" s="3">
        <v>0</v>
      </c>
      <c r="AD16" s="3">
        <v>1</v>
      </c>
      <c r="AE16" s="3">
        <v>0</v>
      </c>
      <c r="AF16" s="3">
        <v>0</v>
      </c>
      <c r="AG16" s="3">
        <v>1</v>
      </c>
      <c r="AH16" s="3">
        <v>0</v>
      </c>
      <c r="AI16" s="3">
        <v>0</v>
      </c>
      <c r="AJ16" s="3">
        <v>0</v>
      </c>
      <c r="AK16" s="3">
        <v>0</v>
      </c>
    </row>
    <row r="17" spans="1:38" x14ac:dyDescent="0.25">
      <c r="A17" s="3">
        <v>120</v>
      </c>
      <c r="B17" s="3" t="s">
        <v>238</v>
      </c>
      <c r="C17" s="3">
        <v>1</v>
      </c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1</v>
      </c>
      <c r="N17" s="3">
        <v>1</v>
      </c>
      <c r="O17" s="3">
        <v>0</v>
      </c>
      <c r="P17" s="3">
        <v>0</v>
      </c>
      <c r="Q17" s="3">
        <v>0</v>
      </c>
      <c r="R17" s="3">
        <v>15</v>
      </c>
      <c r="S17" s="3">
        <v>0</v>
      </c>
      <c r="T17" s="3">
        <v>0</v>
      </c>
      <c r="U17" s="3">
        <v>0</v>
      </c>
      <c r="V17" s="3">
        <v>1</v>
      </c>
      <c r="W17" s="3">
        <v>1</v>
      </c>
      <c r="X17" s="3">
        <v>1</v>
      </c>
      <c r="Y17" s="3">
        <v>0</v>
      </c>
      <c r="Z17" s="3">
        <v>0</v>
      </c>
      <c r="AA17" s="3">
        <v>1</v>
      </c>
      <c r="AB17" s="3">
        <v>0</v>
      </c>
      <c r="AC17" s="3">
        <v>0</v>
      </c>
      <c r="AD17" s="3">
        <v>1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</row>
    <row r="18" spans="1:38" x14ac:dyDescent="0.25">
      <c r="A18" s="3">
        <v>121</v>
      </c>
      <c r="B18" s="3" t="s">
        <v>238</v>
      </c>
      <c r="C18" s="3">
        <v>1</v>
      </c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1</v>
      </c>
      <c r="S18" s="3">
        <v>0</v>
      </c>
      <c r="T18" s="3">
        <v>0</v>
      </c>
      <c r="U18" s="3">
        <v>0</v>
      </c>
      <c r="V18" s="3">
        <v>1</v>
      </c>
      <c r="W18" s="3">
        <v>60</v>
      </c>
      <c r="X18" s="3">
        <v>65</v>
      </c>
      <c r="Y18" s="3">
        <v>1</v>
      </c>
      <c r="Z18" s="3">
        <v>0</v>
      </c>
      <c r="AA18" s="3">
        <v>1</v>
      </c>
      <c r="AB18" s="3">
        <v>0</v>
      </c>
      <c r="AC18" s="3">
        <v>0</v>
      </c>
      <c r="AD18" s="3">
        <v>1</v>
      </c>
      <c r="AE18" s="3">
        <v>0</v>
      </c>
      <c r="AF18" s="3">
        <v>0</v>
      </c>
      <c r="AG18" s="3">
        <v>1</v>
      </c>
      <c r="AH18" s="3">
        <v>0</v>
      </c>
      <c r="AI18" s="3">
        <v>0</v>
      </c>
      <c r="AJ18" s="3">
        <v>0</v>
      </c>
      <c r="AK18" s="3">
        <v>0</v>
      </c>
    </row>
    <row r="19" spans="1:38" x14ac:dyDescent="0.25">
      <c r="A19" s="3">
        <v>122</v>
      </c>
      <c r="B19" s="3" t="s">
        <v>238</v>
      </c>
      <c r="C19" s="3">
        <v>1</v>
      </c>
      <c r="D19" s="3">
        <v>1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0</v>
      </c>
      <c r="M19" s="3">
        <v>0</v>
      </c>
      <c r="N19" s="3">
        <v>1</v>
      </c>
      <c r="O19" s="3">
        <v>0</v>
      </c>
      <c r="P19" s="3">
        <v>0</v>
      </c>
      <c r="Q19" s="3">
        <v>0</v>
      </c>
      <c r="R19" s="3">
        <v>1</v>
      </c>
      <c r="S19" s="3">
        <v>0</v>
      </c>
      <c r="T19" s="3">
        <v>0</v>
      </c>
      <c r="U19" s="3">
        <v>0</v>
      </c>
      <c r="V19" s="3">
        <v>1</v>
      </c>
      <c r="W19" s="3">
        <v>20</v>
      </c>
      <c r="X19" s="3">
        <v>35</v>
      </c>
      <c r="Y19" s="3">
        <v>1</v>
      </c>
      <c r="Z19" s="3">
        <v>0</v>
      </c>
      <c r="AA19" s="3">
        <v>1</v>
      </c>
      <c r="AB19" s="3">
        <v>0</v>
      </c>
      <c r="AC19" s="3">
        <v>0</v>
      </c>
      <c r="AD19" s="3">
        <v>1</v>
      </c>
      <c r="AE19" s="3">
        <v>0</v>
      </c>
      <c r="AF19" s="3">
        <v>0</v>
      </c>
      <c r="AG19" s="3">
        <v>1</v>
      </c>
      <c r="AH19" s="3">
        <v>0</v>
      </c>
      <c r="AI19" s="3">
        <v>0</v>
      </c>
      <c r="AJ19" s="3">
        <v>0</v>
      </c>
      <c r="AK19" s="3">
        <v>0</v>
      </c>
    </row>
    <row r="20" spans="1:38" x14ac:dyDescent="0.25">
      <c r="A20" s="3">
        <v>123</v>
      </c>
      <c r="B20" s="3" t="s">
        <v>238</v>
      </c>
      <c r="C20" s="3">
        <v>1</v>
      </c>
      <c r="D20" s="3">
        <v>1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1</v>
      </c>
      <c r="Q20" s="3">
        <v>0</v>
      </c>
      <c r="R20" s="3">
        <v>5</v>
      </c>
      <c r="S20" s="3">
        <v>0</v>
      </c>
      <c r="T20" s="3">
        <v>1</v>
      </c>
      <c r="U20" s="3">
        <v>0</v>
      </c>
      <c r="V20" s="3">
        <v>0</v>
      </c>
      <c r="W20" s="3">
        <v>1</v>
      </c>
      <c r="X20" s="3">
        <v>1</v>
      </c>
      <c r="Y20" s="3">
        <v>1</v>
      </c>
      <c r="Z20" s="3">
        <v>0</v>
      </c>
      <c r="AA20" s="3">
        <v>1</v>
      </c>
      <c r="AB20" s="3">
        <v>0</v>
      </c>
      <c r="AC20" s="3">
        <v>0</v>
      </c>
      <c r="AD20" s="3">
        <v>1</v>
      </c>
      <c r="AE20" s="3">
        <v>0</v>
      </c>
      <c r="AF20" s="3">
        <v>0</v>
      </c>
      <c r="AG20" s="3">
        <v>1</v>
      </c>
      <c r="AH20" s="3">
        <v>0</v>
      </c>
      <c r="AI20" s="3">
        <v>0</v>
      </c>
      <c r="AJ20" s="3">
        <v>0</v>
      </c>
      <c r="AK20" s="3">
        <v>0</v>
      </c>
    </row>
    <row r="21" spans="1:38" x14ac:dyDescent="0.25">
      <c r="A21" s="3">
        <v>124</v>
      </c>
      <c r="B21" s="3" t="s">
        <v>238</v>
      </c>
      <c r="C21" s="3">
        <v>1</v>
      </c>
      <c r="D21" s="3">
        <v>1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3">
        <v>0</v>
      </c>
      <c r="R21" s="3">
        <v>1</v>
      </c>
      <c r="S21" s="3">
        <v>0</v>
      </c>
      <c r="T21" s="3">
        <v>0</v>
      </c>
      <c r="U21" s="3">
        <v>0</v>
      </c>
      <c r="V21" s="3">
        <v>1</v>
      </c>
      <c r="W21" s="3">
        <v>25</v>
      </c>
      <c r="X21" s="3">
        <v>40</v>
      </c>
      <c r="Y21" s="3">
        <v>1</v>
      </c>
      <c r="Z21" s="3">
        <v>0</v>
      </c>
      <c r="AA21" s="3">
        <v>1</v>
      </c>
      <c r="AB21" s="3">
        <v>0</v>
      </c>
      <c r="AC21" s="3">
        <v>0</v>
      </c>
      <c r="AD21" s="3">
        <v>1</v>
      </c>
      <c r="AE21" s="3">
        <v>0</v>
      </c>
      <c r="AF21" s="3">
        <v>0</v>
      </c>
      <c r="AG21" s="3">
        <v>1</v>
      </c>
      <c r="AH21" s="3">
        <v>1</v>
      </c>
      <c r="AI21" s="3">
        <v>0</v>
      </c>
      <c r="AJ21" s="3">
        <v>0</v>
      </c>
      <c r="AK21" s="3">
        <v>0</v>
      </c>
      <c r="AL21" s="138"/>
    </row>
    <row r="22" spans="1:38" x14ac:dyDescent="0.25">
      <c r="A22" s="3">
        <v>125</v>
      </c>
      <c r="B22" s="3" t="s">
        <v>238</v>
      </c>
      <c r="C22" s="3">
        <v>1</v>
      </c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1</v>
      </c>
      <c r="S22" s="3">
        <v>0</v>
      </c>
      <c r="T22" s="3">
        <v>0</v>
      </c>
      <c r="U22" s="3">
        <v>0</v>
      </c>
      <c r="V22" s="3">
        <v>1</v>
      </c>
      <c r="W22" s="3">
        <v>35</v>
      </c>
      <c r="X22" s="3">
        <v>45</v>
      </c>
      <c r="Y22" s="3">
        <v>1</v>
      </c>
      <c r="Z22" s="3">
        <v>0</v>
      </c>
      <c r="AA22" s="3">
        <v>1</v>
      </c>
      <c r="AB22" s="3">
        <v>0</v>
      </c>
      <c r="AC22" s="3">
        <v>0</v>
      </c>
      <c r="AD22" s="3">
        <v>1</v>
      </c>
      <c r="AE22" s="3">
        <v>0</v>
      </c>
      <c r="AF22" s="3">
        <v>0</v>
      </c>
      <c r="AG22" s="3">
        <v>1</v>
      </c>
      <c r="AH22" s="3">
        <v>1</v>
      </c>
      <c r="AI22" s="3">
        <v>0</v>
      </c>
      <c r="AJ22" s="3">
        <v>0</v>
      </c>
      <c r="AK22" s="3">
        <v>0</v>
      </c>
    </row>
    <row r="23" spans="1:38" x14ac:dyDescent="0.25">
      <c r="A23" s="3">
        <v>126</v>
      </c>
      <c r="B23" s="3" t="s">
        <v>238</v>
      </c>
      <c r="C23" s="3">
        <v>1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0</v>
      </c>
      <c r="M23" s="3">
        <v>0</v>
      </c>
      <c r="N23" s="3">
        <v>1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1</v>
      </c>
      <c r="W23" s="3">
        <v>25</v>
      </c>
      <c r="X23" s="3">
        <v>30</v>
      </c>
      <c r="Y23" s="3">
        <v>0</v>
      </c>
      <c r="Z23" s="3">
        <v>0</v>
      </c>
      <c r="AA23" s="3">
        <v>1</v>
      </c>
      <c r="AB23" s="3">
        <v>0</v>
      </c>
      <c r="AC23" s="3">
        <v>0</v>
      </c>
      <c r="AD23" s="3">
        <v>1</v>
      </c>
      <c r="AE23" s="3">
        <v>0</v>
      </c>
      <c r="AF23" s="3">
        <v>0</v>
      </c>
      <c r="AG23" s="3">
        <v>1</v>
      </c>
      <c r="AH23" s="3">
        <v>0</v>
      </c>
      <c r="AI23" s="3">
        <v>0</v>
      </c>
      <c r="AJ23" s="3">
        <v>0</v>
      </c>
      <c r="AK23" s="3">
        <v>0</v>
      </c>
    </row>
    <row r="24" spans="1:38" x14ac:dyDescent="0.25">
      <c r="A24" s="3">
        <v>127</v>
      </c>
      <c r="B24" s="3" t="s">
        <v>238</v>
      </c>
      <c r="C24" s="3">
        <v>1</v>
      </c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3">
        <v>1</v>
      </c>
      <c r="J24" s="3">
        <v>0</v>
      </c>
      <c r="K24" s="3">
        <v>0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1</v>
      </c>
      <c r="S24" s="3">
        <v>0</v>
      </c>
      <c r="T24" s="3">
        <v>0</v>
      </c>
      <c r="U24" s="3">
        <v>0</v>
      </c>
      <c r="V24" s="3">
        <v>1</v>
      </c>
      <c r="W24" s="3">
        <v>50</v>
      </c>
      <c r="X24" s="3">
        <v>75</v>
      </c>
      <c r="Y24" s="3">
        <v>0</v>
      </c>
      <c r="Z24" s="3">
        <v>0</v>
      </c>
      <c r="AA24" s="3">
        <v>1</v>
      </c>
      <c r="AB24" s="3">
        <v>0</v>
      </c>
      <c r="AC24" s="3">
        <v>0</v>
      </c>
      <c r="AD24" s="3">
        <v>1</v>
      </c>
      <c r="AE24" s="3">
        <v>0</v>
      </c>
      <c r="AF24" s="3">
        <v>0</v>
      </c>
      <c r="AG24" s="3">
        <v>1</v>
      </c>
      <c r="AH24" s="3">
        <v>0</v>
      </c>
      <c r="AI24" s="3">
        <v>0</v>
      </c>
      <c r="AJ24" s="3">
        <v>0</v>
      </c>
      <c r="AK24" s="3">
        <v>0</v>
      </c>
    </row>
    <row r="25" spans="1:38" x14ac:dyDescent="0.25">
      <c r="A25" s="3">
        <v>128</v>
      </c>
      <c r="B25" s="3" t="s">
        <v>238</v>
      </c>
      <c r="C25" s="3">
        <v>1</v>
      </c>
      <c r="D25" s="3">
        <v>1</v>
      </c>
      <c r="E25" s="3">
        <v>0</v>
      </c>
      <c r="F25" s="3">
        <v>0</v>
      </c>
      <c r="G25" s="3">
        <v>0</v>
      </c>
      <c r="H25" s="3">
        <v>0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  <c r="Q25" s="3">
        <v>0</v>
      </c>
      <c r="R25" s="3">
        <v>1</v>
      </c>
      <c r="S25" s="3">
        <v>0</v>
      </c>
      <c r="T25" s="3">
        <v>0</v>
      </c>
      <c r="U25" s="3">
        <v>0</v>
      </c>
      <c r="V25" s="3">
        <v>1</v>
      </c>
      <c r="W25" s="3">
        <v>35</v>
      </c>
      <c r="X25" s="3">
        <v>40</v>
      </c>
      <c r="Y25" s="3">
        <v>1</v>
      </c>
      <c r="Z25" s="3">
        <v>0</v>
      </c>
      <c r="AA25" s="3">
        <v>0</v>
      </c>
      <c r="AB25" s="3">
        <v>0</v>
      </c>
      <c r="AC25" s="3">
        <v>0</v>
      </c>
      <c r="AD25" s="3">
        <v>1</v>
      </c>
      <c r="AE25" s="3">
        <v>0</v>
      </c>
      <c r="AF25" s="3">
        <v>0</v>
      </c>
      <c r="AG25" s="3">
        <v>1</v>
      </c>
      <c r="AH25" s="3">
        <v>0</v>
      </c>
      <c r="AI25" s="3">
        <v>0</v>
      </c>
      <c r="AJ25" s="3">
        <v>0</v>
      </c>
      <c r="AK25" s="3">
        <v>0</v>
      </c>
    </row>
    <row r="26" spans="1:38" x14ac:dyDescent="0.25">
      <c r="A26" s="3">
        <v>129</v>
      </c>
      <c r="B26" s="3" t="s">
        <v>238</v>
      </c>
      <c r="C26" s="3">
        <v>1</v>
      </c>
      <c r="D26" s="3">
        <v>0</v>
      </c>
      <c r="E26" s="3">
        <v>0</v>
      </c>
      <c r="F26" s="3">
        <v>1</v>
      </c>
      <c r="G26" s="3">
        <v>0</v>
      </c>
      <c r="H26" s="3">
        <v>0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1</v>
      </c>
      <c r="S26" s="3">
        <v>0</v>
      </c>
      <c r="T26" s="3">
        <v>0</v>
      </c>
      <c r="U26" s="3">
        <v>0</v>
      </c>
      <c r="V26" s="3">
        <v>1</v>
      </c>
      <c r="W26" s="3">
        <v>25</v>
      </c>
      <c r="X26" s="3">
        <v>50</v>
      </c>
      <c r="Y26" s="3">
        <v>1</v>
      </c>
      <c r="Z26" s="3">
        <v>0</v>
      </c>
      <c r="AA26" s="3">
        <v>1</v>
      </c>
      <c r="AB26" s="3">
        <v>0</v>
      </c>
      <c r="AC26" s="3">
        <v>0</v>
      </c>
      <c r="AD26" s="3">
        <v>1</v>
      </c>
      <c r="AE26" s="3">
        <v>0</v>
      </c>
      <c r="AF26" s="3">
        <v>0</v>
      </c>
      <c r="AG26" s="3">
        <v>1</v>
      </c>
      <c r="AH26" s="3">
        <v>0</v>
      </c>
      <c r="AI26" s="3">
        <v>0</v>
      </c>
      <c r="AJ26" s="3">
        <v>0</v>
      </c>
      <c r="AK26" s="3">
        <v>0</v>
      </c>
    </row>
    <row r="27" spans="1:38" x14ac:dyDescent="0.25">
      <c r="A27" s="3">
        <v>130</v>
      </c>
      <c r="B27" s="3" t="s">
        <v>238</v>
      </c>
      <c r="C27" s="3">
        <v>1</v>
      </c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1</v>
      </c>
      <c r="J27" s="3">
        <v>0</v>
      </c>
      <c r="K27" s="3">
        <v>0</v>
      </c>
      <c r="L27" s="3">
        <v>0</v>
      </c>
      <c r="M27" s="3">
        <v>0</v>
      </c>
      <c r="N27" s="3">
        <v>1</v>
      </c>
      <c r="O27" s="3">
        <v>0</v>
      </c>
      <c r="P27" s="3">
        <v>0</v>
      </c>
      <c r="Q27" s="3">
        <v>0</v>
      </c>
      <c r="R27" s="3">
        <v>1</v>
      </c>
      <c r="S27" s="3">
        <v>0</v>
      </c>
      <c r="T27" s="3">
        <v>0</v>
      </c>
      <c r="U27" s="3">
        <v>0</v>
      </c>
      <c r="V27" s="3">
        <v>1</v>
      </c>
      <c r="W27" s="3">
        <v>40</v>
      </c>
      <c r="X27" s="3">
        <v>60</v>
      </c>
      <c r="Y27" s="3">
        <v>1</v>
      </c>
      <c r="Z27" s="3">
        <v>0</v>
      </c>
      <c r="AA27" s="3">
        <v>1</v>
      </c>
      <c r="AB27" s="3">
        <v>0</v>
      </c>
      <c r="AC27" s="3">
        <v>0</v>
      </c>
      <c r="AD27" s="3">
        <v>1</v>
      </c>
      <c r="AE27" s="3">
        <v>0</v>
      </c>
      <c r="AF27" s="3">
        <v>0</v>
      </c>
      <c r="AG27" s="3">
        <v>1</v>
      </c>
      <c r="AH27" s="3">
        <v>0</v>
      </c>
      <c r="AI27" s="3">
        <v>0</v>
      </c>
      <c r="AJ27" s="3">
        <v>0</v>
      </c>
      <c r="AK27" s="3">
        <v>0</v>
      </c>
    </row>
    <row r="28" spans="1:38" x14ac:dyDescent="0.25">
      <c r="A28" s="3">
        <v>131</v>
      </c>
      <c r="B28" s="3" t="s">
        <v>238</v>
      </c>
      <c r="C28" s="3">
        <v>1</v>
      </c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1</v>
      </c>
      <c r="Q28" s="3">
        <v>0</v>
      </c>
      <c r="R28" s="3">
        <v>10</v>
      </c>
      <c r="S28" s="3">
        <v>0</v>
      </c>
      <c r="T28" s="3">
        <v>1</v>
      </c>
      <c r="U28" s="3">
        <v>0</v>
      </c>
      <c r="V28" s="3">
        <v>0</v>
      </c>
      <c r="W28" s="3">
        <v>1</v>
      </c>
      <c r="X28" s="3">
        <v>1</v>
      </c>
      <c r="Y28" s="3">
        <v>1</v>
      </c>
      <c r="Z28" s="3">
        <v>0</v>
      </c>
      <c r="AA28" s="3">
        <v>0</v>
      </c>
      <c r="AB28" s="3">
        <v>0</v>
      </c>
      <c r="AC28" s="3">
        <v>0</v>
      </c>
      <c r="AD28" s="3">
        <v>1</v>
      </c>
      <c r="AE28" s="3">
        <v>0</v>
      </c>
      <c r="AF28" s="3">
        <v>0</v>
      </c>
      <c r="AG28" s="3">
        <v>1</v>
      </c>
      <c r="AH28" s="3">
        <v>1</v>
      </c>
      <c r="AI28" s="3">
        <v>0</v>
      </c>
      <c r="AJ28" s="3">
        <v>0</v>
      </c>
      <c r="AK28" s="3">
        <v>0</v>
      </c>
    </row>
    <row r="29" spans="1:38" x14ac:dyDescent="0.25">
      <c r="A29" s="3">
        <v>132</v>
      </c>
      <c r="B29" s="3" t="s">
        <v>238</v>
      </c>
      <c r="C29" s="3">
        <v>1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0</v>
      </c>
      <c r="M29" s="3">
        <v>0</v>
      </c>
      <c r="N29" s="3">
        <v>1</v>
      </c>
      <c r="O29" s="3">
        <v>0</v>
      </c>
      <c r="P29" s="3">
        <v>0</v>
      </c>
      <c r="Q29" s="3">
        <v>0</v>
      </c>
      <c r="R29" s="3">
        <v>1</v>
      </c>
      <c r="S29" s="3">
        <v>0</v>
      </c>
      <c r="T29" s="3">
        <v>0</v>
      </c>
      <c r="U29" s="3">
        <v>0</v>
      </c>
      <c r="V29" s="3">
        <v>1</v>
      </c>
      <c r="W29" s="3">
        <v>30</v>
      </c>
      <c r="X29" s="3">
        <v>35</v>
      </c>
      <c r="Y29" s="3">
        <v>1</v>
      </c>
      <c r="Z29" s="3">
        <v>0</v>
      </c>
      <c r="AA29" s="3">
        <v>0</v>
      </c>
      <c r="AB29" s="3">
        <v>0</v>
      </c>
      <c r="AC29" s="3">
        <v>0</v>
      </c>
      <c r="AD29" s="3">
        <v>1</v>
      </c>
      <c r="AE29" s="3">
        <v>0</v>
      </c>
      <c r="AF29" s="3">
        <v>0</v>
      </c>
      <c r="AG29" s="3">
        <v>1</v>
      </c>
      <c r="AH29" s="3">
        <v>0</v>
      </c>
      <c r="AI29" s="3">
        <v>0</v>
      </c>
      <c r="AJ29" s="3">
        <v>0</v>
      </c>
      <c r="AK29" s="3">
        <v>0</v>
      </c>
    </row>
    <row r="30" spans="1:38" x14ac:dyDescent="0.25">
      <c r="A30" s="3">
        <v>133</v>
      </c>
      <c r="B30" s="3" t="s">
        <v>238</v>
      </c>
      <c r="C30" s="3">
        <v>1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1</v>
      </c>
      <c r="O30" s="3">
        <v>0</v>
      </c>
      <c r="P30" s="3">
        <v>0</v>
      </c>
      <c r="Q30" s="3">
        <v>0</v>
      </c>
      <c r="R30" s="3">
        <v>1</v>
      </c>
      <c r="S30" s="3">
        <v>0</v>
      </c>
      <c r="T30" s="3">
        <v>0</v>
      </c>
      <c r="U30" s="3">
        <v>0</v>
      </c>
      <c r="V30" s="3">
        <v>1</v>
      </c>
      <c r="W30" s="3">
        <v>15</v>
      </c>
      <c r="X30" s="3">
        <v>45</v>
      </c>
      <c r="Y30" s="3">
        <v>1</v>
      </c>
      <c r="Z30" s="3">
        <v>0</v>
      </c>
      <c r="AA30" s="3">
        <v>1</v>
      </c>
      <c r="AB30" s="3">
        <v>0</v>
      </c>
      <c r="AC30" s="3">
        <v>0</v>
      </c>
      <c r="AD30" s="3">
        <v>1</v>
      </c>
      <c r="AE30" s="3">
        <v>0</v>
      </c>
      <c r="AF30" s="3">
        <v>0</v>
      </c>
      <c r="AG30" s="3">
        <v>1</v>
      </c>
      <c r="AH30" s="3">
        <v>0</v>
      </c>
      <c r="AI30" s="3">
        <v>0</v>
      </c>
      <c r="AJ30" s="3">
        <v>0</v>
      </c>
      <c r="AK30" s="3">
        <v>0</v>
      </c>
    </row>
    <row r="31" spans="1:38" x14ac:dyDescent="0.25">
      <c r="A31" s="3">
        <v>134</v>
      </c>
      <c r="B31" s="3" t="s">
        <v>238</v>
      </c>
      <c r="C31" s="3">
        <v>1</v>
      </c>
      <c r="D31" s="3">
        <v>1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1</v>
      </c>
      <c r="S31" s="3">
        <v>0</v>
      </c>
      <c r="T31" s="3">
        <v>0</v>
      </c>
      <c r="U31" s="3">
        <v>0</v>
      </c>
      <c r="V31" s="3">
        <v>1</v>
      </c>
      <c r="W31" s="3">
        <v>25</v>
      </c>
      <c r="X31" s="3">
        <v>50</v>
      </c>
      <c r="Y31" s="3">
        <v>1</v>
      </c>
      <c r="Z31" s="3">
        <v>0</v>
      </c>
      <c r="AA31" s="3">
        <v>1</v>
      </c>
      <c r="AB31" s="3">
        <v>0</v>
      </c>
      <c r="AC31" s="3">
        <v>0</v>
      </c>
      <c r="AD31" s="3">
        <v>1</v>
      </c>
      <c r="AE31" s="3">
        <v>0</v>
      </c>
      <c r="AF31" s="3">
        <v>0</v>
      </c>
      <c r="AG31" s="3">
        <v>1</v>
      </c>
      <c r="AH31" s="3">
        <v>0</v>
      </c>
      <c r="AI31" s="3">
        <v>0</v>
      </c>
      <c r="AJ31" s="3">
        <v>0</v>
      </c>
      <c r="AK31" s="3">
        <v>0</v>
      </c>
    </row>
    <row r="32" spans="1:38" x14ac:dyDescent="0.25">
      <c r="A32" s="3">
        <v>135</v>
      </c>
      <c r="B32" s="3" t="s">
        <v>238</v>
      </c>
      <c r="C32" s="3">
        <v>1</v>
      </c>
      <c r="D32" s="139">
        <v>1</v>
      </c>
      <c r="E32" s="139">
        <v>0</v>
      </c>
      <c r="F32" s="139">
        <v>0</v>
      </c>
      <c r="G32" s="139">
        <v>0</v>
      </c>
      <c r="H32" s="139">
        <v>0</v>
      </c>
      <c r="I32" s="139">
        <v>0</v>
      </c>
      <c r="J32" s="139">
        <v>0</v>
      </c>
      <c r="K32" s="139">
        <v>1</v>
      </c>
      <c r="L32" s="139">
        <v>0</v>
      </c>
      <c r="M32" s="139">
        <v>0</v>
      </c>
      <c r="N32" s="139">
        <v>1</v>
      </c>
      <c r="O32" s="139">
        <v>0</v>
      </c>
      <c r="P32" s="139">
        <v>0</v>
      </c>
      <c r="Q32" s="139">
        <v>0</v>
      </c>
      <c r="R32" s="139">
        <v>1</v>
      </c>
      <c r="S32" s="139">
        <v>0</v>
      </c>
      <c r="T32" s="139">
        <v>0</v>
      </c>
      <c r="U32" s="139">
        <v>0</v>
      </c>
      <c r="V32" s="139">
        <v>1</v>
      </c>
      <c r="W32" s="3">
        <v>45</v>
      </c>
      <c r="X32" s="3">
        <v>50</v>
      </c>
      <c r="Y32" s="139">
        <v>1</v>
      </c>
      <c r="Z32" s="139">
        <v>0</v>
      </c>
      <c r="AA32" s="139">
        <v>1</v>
      </c>
      <c r="AB32" s="139">
        <v>0</v>
      </c>
      <c r="AC32" s="139">
        <v>0</v>
      </c>
      <c r="AD32" s="139">
        <v>1</v>
      </c>
      <c r="AE32" s="139">
        <v>0</v>
      </c>
      <c r="AF32" s="139">
        <v>0</v>
      </c>
      <c r="AG32" s="139">
        <v>1</v>
      </c>
      <c r="AH32" s="139">
        <v>0</v>
      </c>
      <c r="AI32" s="139">
        <v>0</v>
      </c>
      <c r="AJ32" s="139">
        <v>0</v>
      </c>
      <c r="AK32" s="139">
        <v>0</v>
      </c>
    </row>
    <row r="33" spans="1:38" x14ac:dyDescent="0.25">
      <c r="A33" s="140">
        <v>136</v>
      </c>
      <c r="B33" s="3" t="s">
        <v>238</v>
      </c>
      <c r="C33" s="139">
        <v>1</v>
      </c>
      <c r="D33" s="139">
        <v>1</v>
      </c>
      <c r="E33" s="139"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1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1</v>
      </c>
      <c r="Q33" s="139">
        <v>0</v>
      </c>
      <c r="R33" s="139">
        <v>7</v>
      </c>
      <c r="S33" s="139">
        <v>0</v>
      </c>
      <c r="T33" s="139">
        <v>1</v>
      </c>
      <c r="U33" s="139">
        <v>0</v>
      </c>
      <c r="V33" s="139">
        <v>0</v>
      </c>
      <c r="W33" s="3">
        <v>1</v>
      </c>
      <c r="X33" s="3">
        <v>1</v>
      </c>
      <c r="Y33" s="139">
        <v>1</v>
      </c>
      <c r="Z33" s="139">
        <v>0</v>
      </c>
      <c r="AA33" s="139">
        <v>1</v>
      </c>
      <c r="AB33" s="139">
        <v>0</v>
      </c>
      <c r="AC33" s="139">
        <v>0</v>
      </c>
      <c r="AD33" s="139">
        <v>1</v>
      </c>
      <c r="AE33" s="139">
        <v>0</v>
      </c>
      <c r="AF33" s="139">
        <v>0</v>
      </c>
      <c r="AG33" s="139">
        <v>1</v>
      </c>
      <c r="AH33" s="139">
        <v>0</v>
      </c>
      <c r="AI33" s="139">
        <v>0</v>
      </c>
      <c r="AJ33" s="139">
        <v>0</v>
      </c>
      <c r="AK33" s="139">
        <v>0</v>
      </c>
    </row>
    <row r="34" spans="1:38" x14ac:dyDescent="0.25">
      <c r="A34" s="140">
        <v>137</v>
      </c>
      <c r="B34" s="3" t="s">
        <v>238</v>
      </c>
      <c r="C34" s="139">
        <v>1</v>
      </c>
      <c r="D34" s="139">
        <v>1</v>
      </c>
      <c r="E34" s="139">
        <v>0</v>
      </c>
      <c r="F34" s="139">
        <v>0</v>
      </c>
      <c r="G34" s="139">
        <v>0</v>
      </c>
      <c r="H34" s="139">
        <v>0</v>
      </c>
      <c r="I34" s="139">
        <v>1</v>
      </c>
      <c r="J34" s="139">
        <v>0</v>
      </c>
      <c r="K34" s="139">
        <v>0</v>
      </c>
      <c r="L34" s="139">
        <v>0</v>
      </c>
      <c r="M34" s="139">
        <v>0</v>
      </c>
      <c r="N34" s="139">
        <v>1</v>
      </c>
      <c r="O34" s="139">
        <v>0</v>
      </c>
      <c r="P34" s="139">
        <v>0</v>
      </c>
      <c r="Q34" s="139">
        <v>0</v>
      </c>
      <c r="R34" s="139">
        <v>1</v>
      </c>
      <c r="S34" s="139">
        <v>0</v>
      </c>
      <c r="T34" s="139">
        <v>0</v>
      </c>
      <c r="U34" s="139">
        <v>0</v>
      </c>
      <c r="V34" s="139">
        <v>1</v>
      </c>
      <c r="W34" s="3">
        <v>25</v>
      </c>
      <c r="X34" s="3">
        <v>60</v>
      </c>
      <c r="Y34" s="139">
        <v>1</v>
      </c>
      <c r="Z34" s="139">
        <v>0</v>
      </c>
      <c r="AA34" s="139">
        <v>1</v>
      </c>
      <c r="AB34" s="139">
        <v>0</v>
      </c>
      <c r="AC34" s="139">
        <v>0</v>
      </c>
      <c r="AD34" s="139">
        <v>1</v>
      </c>
      <c r="AE34" s="139">
        <v>0</v>
      </c>
      <c r="AF34" s="139">
        <v>0</v>
      </c>
      <c r="AG34" s="139">
        <v>1</v>
      </c>
      <c r="AH34" s="139">
        <v>0</v>
      </c>
      <c r="AI34" s="139">
        <v>0</v>
      </c>
      <c r="AJ34" s="139">
        <v>0</v>
      </c>
      <c r="AK34" s="139">
        <v>0</v>
      </c>
    </row>
    <row r="35" spans="1:38" x14ac:dyDescent="0.25">
      <c r="A35" s="140">
        <v>138</v>
      </c>
      <c r="B35" s="3" t="s">
        <v>238</v>
      </c>
      <c r="C35" s="139">
        <v>1</v>
      </c>
      <c r="D35" s="139">
        <v>1</v>
      </c>
      <c r="E35" s="139">
        <v>0</v>
      </c>
      <c r="F35" s="139">
        <v>0</v>
      </c>
      <c r="G35" s="139">
        <v>0</v>
      </c>
      <c r="H35" s="139">
        <v>0</v>
      </c>
      <c r="I35" s="139">
        <v>1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1</v>
      </c>
      <c r="Q35" s="139">
        <v>0</v>
      </c>
      <c r="R35" s="139">
        <v>5</v>
      </c>
      <c r="S35" s="139">
        <v>0</v>
      </c>
      <c r="T35" s="139">
        <v>1</v>
      </c>
      <c r="U35" s="139">
        <v>0</v>
      </c>
      <c r="V35" s="139">
        <v>0</v>
      </c>
      <c r="W35" s="3">
        <v>1</v>
      </c>
      <c r="X35" s="3">
        <v>1</v>
      </c>
      <c r="Y35" s="139">
        <v>1</v>
      </c>
      <c r="Z35" s="139">
        <v>0</v>
      </c>
      <c r="AA35" s="139">
        <v>1</v>
      </c>
      <c r="AB35" s="139">
        <v>0</v>
      </c>
      <c r="AC35" s="139">
        <v>0</v>
      </c>
      <c r="AD35" s="139">
        <v>1</v>
      </c>
      <c r="AE35" s="139">
        <v>0</v>
      </c>
      <c r="AF35" s="139">
        <v>0</v>
      </c>
      <c r="AG35" s="139">
        <v>1</v>
      </c>
      <c r="AH35" s="139">
        <v>0</v>
      </c>
      <c r="AI35" s="139">
        <v>0</v>
      </c>
      <c r="AJ35" s="139">
        <v>0</v>
      </c>
      <c r="AK35" s="139">
        <v>0</v>
      </c>
    </row>
    <row r="36" spans="1:38" x14ac:dyDescent="0.25">
      <c r="A36" s="140">
        <v>139</v>
      </c>
      <c r="B36" s="3" t="s">
        <v>238</v>
      </c>
      <c r="C36" s="139">
        <v>1</v>
      </c>
      <c r="D36" s="139">
        <v>1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1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1</v>
      </c>
      <c r="Q36" s="139">
        <v>0</v>
      </c>
      <c r="R36" s="139">
        <v>5</v>
      </c>
      <c r="S36" s="139">
        <v>0</v>
      </c>
      <c r="T36" s="139">
        <v>1</v>
      </c>
      <c r="U36" s="139">
        <v>0</v>
      </c>
      <c r="V36" s="139">
        <v>0</v>
      </c>
      <c r="W36" s="3">
        <v>1</v>
      </c>
      <c r="X36" s="3">
        <v>1</v>
      </c>
      <c r="Y36" s="139">
        <v>1</v>
      </c>
      <c r="Z36" s="139">
        <v>0</v>
      </c>
      <c r="AA36" s="139">
        <v>1</v>
      </c>
      <c r="AB36" s="139">
        <v>0</v>
      </c>
      <c r="AC36" s="139">
        <v>0</v>
      </c>
      <c r="AD36" s="139">
        <v>1</v>
      </c>
      <c r="AE36" s="139">
        <v>0</v>
      </c>
      <c r="AF36" s="139">
        <v>0</v>
      </c>
      <c r="AG36" s="139">
        <v>1</v>
      </c>
      <c r="AH36" s="139">
        <v>0</v>
      </c>
      <c r="AI36" s="139">
        <v>0</v>
      </c>
      <c r="AJ36" s="139">
        <v>0</v>
      </c>
      <c r="AK36" s="139">
        <v>0</v>
      </c>
    </row>
    <row r="37" spans="1:38" x14ac:dyDescent="0.25">
      <c r="A37" s="140">
        <v>140</v>
      </c>
      <c r="B37" s="3" t="s">
        <v>238</v>
      </c>
      <c r="C37" s="139">
        <v>1</v>
      </c>
      <c r="D37" s="139">
        <v>1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1</v>
      </c>
      <c r="N37" s="139">
        <v>0</v>
      </c>
      <c r="O37" s="139">
        <v>0</v>
      </c>
      <c r="P37" s="139">
        <v>1</v>
      </c>
      <c r="Q37" s="139">
        <v>0</v>
      </c>
      <c r="R37" s="139">
        <v>70</v>
      </c>
      <c r="S37" s="139">
        <v>0</v>
      </c>
      <c r="T37" s="139">
        <v>0</v>
      </c>
      <c r="U37" s="139">
        <v>1</v>
      </c>
      <c r="V37" s="139">
        <v>0</v>
      </c>
      <c r="W37" s="3">
        <v>1</v>
      </c>
      <c r="X37" s="3">
        <v>1</v>
      </c>
      <c r="Y37" s="139">
        <v>1</v>
      </c>
      <c r="Z37" s="139">
        <v>0</v>
      </c>
      <c r="AA37" s="139">
        <v>1</v>
      </c>
      <c r="AB37" s="139">
        <v>0</v>
      </c>
      <c r="AC37" s="139">
        <v>0</v>
      </c>
      <c r="AD37" s="139">
        <v>1</v>
      </c>
      <c r="AE37" s="139">
        <v>0</v>
      </c>
      <c r="AF37" s="139">
        <v>0</v>
      </c>
      <c r="AG37" s="139">
        <v>1</v>
      </c>
      <c r="AH37" s="139">
        <v>1</v>
      </c>
      <c r="AI37" s="139">
        <v>0</v>
      </c>
      <c r="AJ37" s="139">
        <v>0</v>
      </c>
      <c r="AK37" s="139">
        <v>0</v>
      </c>
      <c r="AL37" t="s">
        <v>234</v>
      </c>
    </row>
    <row r="38" spans="1:38" x14ac:dyDescent="0.25">
      <c r="D38" s="141">
        <f>SUM(D3:D37)</f>
        <v>33</v>
      </c>
      <c r="E38" s="141">
        <f t="shared" ref="E38:G38" si="0">SUM(E3:E37)</f>
        <v>0</v>
      </c>
      <c r="F38" s="141">
        <f t="shared" si="0"/>
        <v>2</v>
      </c>
      <c r="G38" s="141">
        <f t="shared" si="0"/>
        <v>0</v>
      </c>
      <c r="H38" s="141">
        <f>SUM(H3:H37)</f>
        <v>0</v>
      </c>
      <c r="I38" s="141">
        <f>SUM(I3:I37)</f>
        <v>15</v>
      </c>
      <c r="J38" s="141">
        <f t="shared" ref="J38:V38" si="1">SUM(J3:J37)</f>
        <v>8</v>
      </c>
      <c r="K38" s="141">
        <f t="shared" si="1"/>
        <v>10</v>
      </c>
      <c r="L38" s="141">
        <f t="shared" si="1"/>
        <v>0</v>
      </c>
      <c r="M38" s="141">
        <f t="shared" si="1"/>
        <v>2</v>
      </c>
      <c r="N38" s="141">
        <f t="shared" si="1"/>
        <v>24</v>
      </c>
      <c r="O38" s="141">
        <f t="shared" si="1"/>
        <v>1</v>
      </c>
      <c r="P38" s="141">
        <f t="shared" si="1"/>
        <v>10</v>
      </c>
      <c r="Q38" s="141">
        <f t="shared" si="1"/>
        <v>1</v>
      </c>
      <c r="R38" s="142">
        <v>1</v>
      </c>
      <c r="S38" s="141">
        <f t="shared" si="1"/>
        <v>0</v>
      </c>
      <c r="T38" s="141">
        <f t="shared" si="1"/>
        <v>10</v>
      </c>
      <c r="U38" s="141">
        <f t="shared" si="1"/>
        <v>3</v>
      </c>
      <c r="V38" s="141">
        <f t="shared" si="1"/>
        <v>22</v>
      </c>
      <c r="W38" s="141">
        <v>25</v>
      </c>
      <c r="X38" s="141">
        <v>30</v>
      </c>
      <c r="Y38" s="141">
        <f>SUM(Y3:Y37)</f>
        <v>26</v>
      </c>
      <c r="Z38" s="141">
        <f>SUM(Z3:Z37)</f>
        <v>0</v>
      </c>
      <c r="AA38" s="141">
        <f>SUM(AA3:AA37)</f>
        <v>29</v>
      </c>
      <c r="AB38" s="141">
        <f>SUM(AB3:AB37)</f>
        <v>1</v>
      </c>
      <c r="AC38" s="141">
        <f t="shared" ref="AC38:AK38" si="2">SUM(AC3:AC37)</f>
        <v>0</v>
      </c>
      <c r="AD38" s="141">
        <f t="shared" si="2"/>
        <v>35</v>
      </c>
      <c r="AE38" s="141">
        <f t="shared" si="2"/>
        <v>0</v>
      </c>
      <c r="AF38" s="141">
        <f t="shared" si="2"/>
        <v>0</v>
      </c>
      <c r="AG38" s="141">
        <f t="shared" si="2"/>
        <v>34</v>
      </c>
      <c r="AH38" s="141">
        <f t="shared" si="2"/>
        <v>6</v>
      </c>
      <c r="AI38" s="141">
        <f t="shared" si="2"/>
        <v>1</v>
      </c>
      <c r="AJ38" s="141">
        <f t="shared" si="2"/>
        <v>0</v>
      </c>
      <c r="AK38" s="141">
        <f t="shared" si="2"/>
        <v>0</v>
      </c>
      <c r="AL38" s="143" t="s">
        <v>235</v>
      </c>
    </row>
    <row r="39" spans="1:38" x14ac:dyDescent="0.25">
      <c r="I39" s="198">
        <f>+I38/33</f>
        <v>0.45454545454545453</v>
      </c>
      <c r="J39" s="198">
        <f t="shared" ref="J39:Q39" si="3">+J38/33</f>
        <v>0.24242424242424243</v>
      </c>
      <c r="K39" s="198">
        <f t="shared" si="3"/>
        <v>0.30303030303030304</v>
      </c>
      <c r="L39" s="198">
        <f t="shared" si="3"/>
        <v>0</v>
      </c>
      <c r="M39" s="198">
        <f t="shared" si="3"/>
        <v>6.0606060606060608E-2</v>
      </c>
      <c r="N39" s="198">
        <f t="shared" si="3"/>
        <v>0.72727272727272729</v>
      </c>
      <c r="O39" s="198">
        <f t="shared" si="3"/>
        <v>3.0303030303030304E-2</v>
      </c>
      <c r="P39" s="198">
        <f t="shared" si="3"/>
        <v>0.30303030303030304</v>
      </c>
      <c r="Q39" s="198">
        <f t="shared" si="3"/>
        <v>3.0303030303030304E-2</v>
      </c>
      <c r="W39" s="144">
        <f>SUM(W38/2)</f>
        <v>12.5</v>
      </c>
      <c r="X39" s="144">
        <f>SUM(X38/2)</f>
        <v>15</v>
      </c>
      <c r="AL39" s="143" t="s">
        <v>236</v>
      </c>
    </row>
    <row r="40" spans="1:38" x14ac:dyDescent="0.25">
      <c r="W40">
        <v>424.5</v>
      </c>
      <c r="X40">
        <v>566.13</v>
      </c>
    </row>
  </sheetData>
  <mergeCells count="8">
    <mergeCell ref="Y1:AC1"/>
    <mergeCell ref="AD1:AF1"/>
    <mergeCell ref="D1:H1"/>
    <mergeCell ref="I1:M1"/>
    <mergeCell ref="N1:Q1"/>
    <mergeCell ref="R1:R2"/>
    <mergeCell ref="S1:V1"/>
    <mergeCell ref="W1:X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HERRAMIENTA SONDEO DE MERCADO</vt:lpstr>
      <vt:lpstr>INSTRUCCIONES</vt:lpstr>
      <vt:lpstr>Tabulación información general</vt:lpstr>
      <vt:lpstr>Ej. tabulación info general </vt:lpstr>
      <vt:lpstr>Tabulación información por prod</vt:lpstr>
      <vt:lpstr>Ej. Tabulación info por prod.</vt:lpstr>
      <vt:lpstr>'HERRAMIENTA SONDEO DE MERCADO'!Área_de_impresión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Carmen María Paz y Paz</cp:lastModifiedBy>
  <cp:lastPrinted>2018-02-06T14:57:35Z</cp:lastPrinted>
  <dcterms:created xsi:type="dcterms:W3CDTF">2018-02-05T16:34:34Z</dcterms:created>
  <dcterms:modified xsi:type="dcterms:W3CDTF">2021-07-14T01:12:33Z</dcterms:modified>
</cp:coreProperties>
</file>